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330"/>
  <workbookPr/>
  <mc:AlternateContent xmlns:mc="http://schemas.openxmlformats.org/markup-compatibility/2006">
    <mc:Choice Requires="x15">
      <x15ac:absPath xmlns:x15ac="http://schemas.microsoft.com/office/spreadsheetml/2010/11/ac" url="E:\凌江川\凌江川\凌江川\凌江川\政府采购\2021年\政府采购批复\2021年教体系统预算情况说明\2021年教体系统采购预算情况说明\"/>
    </mc:Choice>
  </mc:AlternateContent>
  <xr:revisionPtr revIDLastSave="0" documentId="8_{8FE35C9C-469C-45B2-89A5-367ECAF42A77}" xr6:coauthVersionLast="47" xr6:coauthVersionMax="47" xr10:uidLastSave="{00000000-0000-0000-0000-000000000000}"/>
  <bookViews>
    <workbookView xWindow="-120" yWindow="-120" windowWidth="29040" windowHeight="15840" xr2:uid="{00000000-000D-0000-FFFF-FFFF00000000}"/>
  </bookViews>
  <sheets>
    <sheet name="Sheet1" sheetId="1" r:id="rId1"/>
    <sheet name="Sheet2" sheetId="2" r:id="rId2"/>
    <sheet name="Sheet3" sheetId="3" r:id="rId3"/>
  </sheets>
  <calcPr calcId="18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H166" i="1" l="1"/>
  <c r="G166" i="1"/>
  <c r="I166" i="1"/>
  <c r="J166" i="1"/>
  <c r="K166" i="1"/>
  <c r="L166" i="1"/>
  <c r="M166" i="1"/>
  <c r="N166" i="1"/>
  <c r="O166" i="1"/>
  <c r="H165" i="1"/>
  <c r="G165" i="1"/>
  <c r="O164" i="1"/>
  <c r="O165" i="1" s="1"/>
  <c r="H163" i="1"/>
  <c r="G163" i="1"/>
  <c r="O162" i="1"/>
  <c r="O161" i="1"/>
  <c r="O160" i="1"/>
  <c r="O159" i="1"/>
  <c r="O158" i="1"/>
  <c r="O157" i="1"/>
  <c r="L156" i="1"/>
  <c r="J156" i="1"/>
  <c r="I156" i="1"/>
  <c r="H156" i="1"/>
  <c r="G155" i="1"/>
  <c r="O155" i="1" s="1"/>
  <c r="G154" i="1"/>
  <c r="O154" i="1" s="1"/>
  <c r="G153" i="1"/>
  <c r="G152" i="1"/>
  <c r="O152" i="1" s="1"/>
  <c r="J151" i="1"/>
  <c r="I151" i="1"/>
  <c r="H151" i="1"/>
  <c r="O150" i="1"/>
  <c r="G149" i="1"/>
  <c r="O149" i="1" s="1"/>
  <c r="G148" i="1"/>
  <c r="O148" i="1" s="1"/>
  <c r="G147" i="1"/>
  <c r="O147" i="1" s="1"/>
  <c r="G146" i="1"/>
  <c r="O145" i="1"/>
  <c r="H145" i="1"/>
  <c r="G145" i="1"/>
  <c r="O144" i="1"/>
  <c r="J143" i="1"/>
  <c r="I143" i="1"/>
  <c r="H143" i="1"/>
  <c r="G142" i="1"/>
  <c r="O142" i="1" s="1"/>
  <c r="G141" i="1"/>
  <c r="O141" i="1" s="1"/>
  <c r="G140" i="1"/>
  <c r="O140" i="1" s="1"/>
  <c r="G139" i="1"/>
  <c r="G138" i="1"/>
  <c r="O138" i="1" s="1"/>
  <c r="J137" i="1"/>
  <c r="I137" i="1"/>
  <c r="H137" i="1"/>
  <c r="G137" i="1"/>
  <c r="O136" i="1"/>
  <c r="O135" i="1"/>
  <c r="O134" i="1"/>
  <c r="O133" i="1"/>
  <c r="O132" i="1"/>
  <c r="J131" i="1"/>
  <c r="I131" i="1"/>
  <c r="H131" i="1"/>
  <c r="G131" i="1"/>
  <c r="O130" i="1"/>
  <c r="O129" i="1"/>
  <c r="O128" i="1"/>
  <c r="O127" i="1"/>
  <c r="O126" i="1"/>
  <c r="O125" i="1"/>
  <c r="O124" i="1"/>
  <c r="O123" i="1"/>
  <c r="O122" i="1"/>
  <c r="O121" i="1"/>
  <c r="O120" i="1"/>
  <c r="O119" i="1"/>
  <c r="O118" i="1"/>
  <c r="O117" i="1"/>
  <c r="O116" i="1"/>
  <c r="O115" i="1"/>
  <c r="O114" i="1"/>
  <c r="O113" i="1"/>
  <c r="O112" i="1"/>
  <c r="O111" i="1"/>
  <c r="O110" i="1"/>
  <c r="J110" i="1"/>
  <c r="I110" i="1"/>
  <c r="H110" i="1"/>
  <c r="G110" i="1"/>
  <c r="J87" i="1"/>
  <c r="H87" i="1"/>
  <c r="G87" i="1"/>
  <c r="O86" i="1"/>
  <c r="O85" i="1"/>
  <c r="O84" i="1"/>
  <c r="O83" i="1"/>
  <c r="O82" i="1"/>
  <c r="O81" i="1"/>
  <c r="O80" i="1"/>
  <c r="J79" i="1"/>
  <c r="H79" i="1"/>
  <c r="G79" i="1"/>
  <c r="O78" i="1"/>
  <c r="O77" i="1"/>
  <c r="O76" i="1"/>
  <c r="O75" i="1"/>
  <c r="O74" i="1"/>
  <c r="O73" i="1"/>
  <c r="O72" i="1"/>
  <c r="O71" i="1"/>
  <c r="O70" i="1"/>
  <c r="O69" i="1"/>
  <c r="O68" i="1"/>
  <c r="O67" i="1"/>
  <c r="O66" i="1"/>
  <c r="J66" i="1"/>
  <c r="H66" i="1"/>
  <c r="G66" i="1"/>
  <c r="O51" i="1"/>
  <c r="H51" i="1"/>
  <c r="G50" i="1"/>
  <c r="G49" i="1"/>
  <c r="G48" i="1"/>
  <c r="G47" i="1"/>
  <c r="G46" i="1"/>
  <c r="G45" i="1"/>
  <c r="G44" i="1"/>
  <c r="G43" i="1"/>
  <c r="G42" i="1"/>
  <c r="G41" i="1"/>
  <c r="H40" i="1"/>
  <c r="G40" i="1"/>
  <c r="O39" i="1"/>
  <c r="O38" i="1"/>
  <c r="O37" i="1"/>
  <c r="O36" i="1"/>
  <c r="O35" i="1"/>
  <c r="O34" i="1"/>
  <c r="O33" i="1"/>
  <c r="H32" i="1"/>
  <c r="G31" i="1"/>
  <c r="O31" i="1" s="1"/>
  <c r="G30" i="1"/>
  <c r="O30" i="1" s="1"/>
  <c r="G29" i="1"/>
  <c r="O29" i="1" s="1"/>
  <c r="G28" i="1"/>
  <c r="O28" i="1" s="1"/>
  <c r="G27" i="1"/>
  <c r="O27" i="1" s="1"/>
  <c r="G26" i="1"/>
  <c r="O26" i="1" s="1"/>
  <c r="G25" i="1"/>
  <c r="O25" i="1" s="1"/>
  <c r="G24" i="1"/>
  <c r="O24" i="1" s="1"/>
  <c r="G23" i="1"/>
  <c r="O23" i="1" s="1"/>
  <c r="G22" i="1"/>
  <c r="O22" i="1" s="1"/>
  <c r="G21" i="1"/>
  <c r="O21" i="1" s="1"/>
  <c r="O20" i="1"/>
  <c r="G20" i="1"/>
  <c r="H19" i="1"/>
  <c r="G19" i="1"/>
  <c r="O18" i="1"/>
  <c r="O17" i="1"/>
  <c r="O16" i="1"/>
  <c r="O15" i="1"/>
  <c r="O14" i="1"/>
  <c r="O13" i="1"/>
  <c r="O12" i="1"/>
  <c r="H12" i="1"/>
  <c r="G12" i="1"/>
  <c r="O32" i="1" l="1"/>
  <c r="G156" i="1"/>
  <c r="G143" i="1"/>
  <c r="G151" i="1"/>
  <c r="O40" i="1"/>
  <c r="O131" i="1"/>
  <c r="O137" i="1"/>
  <c r="O146" i="1"/>
  <c r="O151" i="1" s="1"/>
  <c r="O19" i="1"/>
  <c r="O163" i="1"/>
  <c r="O79" i="1"/>
  <c r="O153" i="1"/>
  <c r="O156" i="1" s="1"/>
  <c r="G32" i="1"/>
  <c r="G51" i="1"/>
  <c r="O87" i="1"/>
  <c r="O139" i="1"/>
  <c r="O143" i="1" s="1"/>
</calcChain>
</file>

<file path=xl/sharedStrings.xml><?xml version="1.0" encoding="utf-8"?>
<sst xmlns="http://schemas.openxmlformats.org/spreadsheetml/2006/main" count="885" uniqueCount="217">
  <si>
    <r>
      <rPr>
        <sz val="18"/>
        <rFont val="Times New Roman"/>
        <family val="1"/>
      </rPr>
      <t>2021</t>
    </r>
    <r>
      <rPr>
        <sz val="18"/>
        <rFont val="宋体"/>
        <charset val="134"/>
      </rPr>
      <t>年攀枝花市本级政府采购预算（第一批）批复表</t>
    </r>
  </si>
  <si>
    <r>
      <rPr>
        <sz val="12"/>
        <rFont val="宋体"/>
        <charset val="134"/>
      </rPr>
      <t>单位：元</t>
    </r>
  </si>
  <si>
    <t>对口科室</t>
  </si>
  <si>
    <r>
      <rPr>
        <sz val="12"/>
        <rFont val="宋体"/>
        <charset val="134"/>
      </rPr>
      <t>单位预算编码</t>
    </r>
  </si>
  <si>
    <r>
      <rPr>
        <sz val="12"/>
        <rFont val="宋体"/>
        <charset val="134"/>
      </rPr>
      <t>单位名称</t>
    </r>
  </si>
  <si>
    <r>
      <rPr>
        <sz val="12"/>
        <rFont val="宋体"/>
        <charset val="134"/>
      </rPr>
      <t>品目名称</t>
    </r>
  </si>
  <si>
    <r>
      <rPr>
        <sz val="12"/>
        <rFont val="宋体"/>
        <charset val="134"/>
      </rPr>
      <t>单价</t>
    </r>
  </si>
  <si>
    <r>
      <rPr>
        <sz val="12"/>
        <rFont val="宋体"/>
        <charset val="134"/>
      </rPr>
      <t>数量</t>
    </r>
  </si>
  <si>
    <r>
      <rPr>
        <sz val="12"/>
        <rFont val="宋体"/>
        <charset val="134"/>
      </rPr>
      <t>合</t>
    </r>
    <r>
      <rPr>
        <sz val="12"/>
        <rFont val="Times New Roman"/>
        <family val="1"/>
      </rPr>
      <t xml:space="preserve">  </t>
    </r>
    <r>
      <rPr>
        <sz val="12"/>
        <rFont val="宋体"/>
        <charset val="134"/>
      </rPr>
      <t>计</t>
    </r>
  </si>
  <si>
    <r>
      <rPr>
        <sz val="12"/>
        <rFont val="宋体"/>
        <charset val="134"/>
      </rPr>
      <t>资金来源</t>
    </r>
  </si>
  <si>
    <r>
      <rPr>
        <sz val="12"/>
        <rFont val="宋体"/>
        <charset val="134"/>
      </rPr>
      <t>面向中小企业采购预留明细</t>
    </r>
  </si>
  <si>
    <r>
      <rPr>
        <sz val="12"/>
        <rFont val="宋体"/>
        <charset val="134"/>
      </rPr>
      <t>备注</t>
    </r>
  </si>
  <si>
    <t>财政安排资金</t>
  </si>
  <si>
    <r>
      <rPr>
        <sz val="12"/>
        <rFont val="宋体"/>
        <charset val="134"/>
      </rPr>
      <t>资金初始下达文号</t>
    </r>
  </si>
  <si>
    <r>
      <rPr>
        <sz val="12"/>
        <rFont val="宋体"/>
        <charset val="134"/>
      </rPr>
      <t>其他资金</t>
    </r>
  </si>
  <si>
    <r>
      <rPr>
        <sz val="12"/>
        <rFont val="宋体"/>
        <charset val="134"/>
      </rPr>
      <t>预留方式</t>
    </r>
  </si>
  <si>
    <r>
      <rPr>
        <sz val="12"/>
        <rFont val="宋体"/>
        <charset val="134"/>
      </rPr>
      <t>预留比例</t>
    </r>
  </si>
  <si>
    <r>
      <rPr>
        <sz val="12"/>
        <rFont val="宋体"/>
        <charset val="134"/>
      </rPr>
      <t>预留金额</t>
    </r>
  </si>
  <si>
    <t>本级当年安排</t>
  </si>
  <si>
    <r>
      <rPr>
        <sz val="12"/>
        <rFont val="宋体"/>
        <charset val="134"/>
      </rPr>
      <t>上年结转</t>
    </r>
  </si>
  <si>
    <r>
      <rPr>
        <sz val="12"/>
        <rFont val="宋体"/>
        <charset val="134"/>
      </rPr>
      <t>上级安排</t>
    </r>
  </si>
  <si>
    <t>教</t>
  </si>
  <si>
    <t>台式电脑</t>
  </si>
  <si>
    <t>攀财资预【2021】1号</t>
  </si>
  <si>
    <t>整体预留</t>
  </si>
  <si>
    <t>笔记本电脑</t>
  </si>
  <si>
    <t>扫描仪</t>
  </si>
  <si>
    <t>小计</t>
  </si>
  <si>
    <t>空调</t>
  </si>
  <si>
    <t>台式计算机</t>
  </si>
  <si>
    <t>市教育和体育局</t>
  </si>
  <si>
    <t>攀财资预（2021）1号</t>
  </si>
  <si>
    <t>彩色激光打印机A4</t>
  </si>
  <si>
    <t>双面打印机</t>
  </si>
  <si>
    <t>2021环攀枝花国际公路自行车赛</t>
  </si>
  <si>
    <t>社会企业赞助</t>
  </si>
  <si>
    <t>不预留</t>
  </si>
  <si>
    <t>市外国语学校</t>
  </si>
  <si>
    <r>
      <t>教室一体机</t>
    </r>
    <r>
      <rPr>
        <sz val="10"/>
        <color rgb="FFFF0000"/>
        <rFont val="宋体"/>
        <charset val="134"/>
      </rPr>
      <t>（已网上备案，</t>
    </r>
    <r>
      <rPr>
        <sz val="10"/>
        <color rgb="FFFF0000"/>
        <rFont val="Times New Roman"/>
        <family val="1"/>
      </rPr>
      <t>60</t>
    </r>
    <r>
      <rPr>
        <sz val="10"/>
        <color rgb="FFFF0000"/>
        <rFont val="宋体"/>
        <charset val="134"/>
      </rPr>
      <t>万，数量</t>
    </r>
    <r>
      <rPr>
        <sz val="10"/>
        <color rgb="FFFF0000"/>
        <rFont val="Times New Roman"/>
        <family val="1"/>
      </rPr>
      <t>1</t>
    </r>
    <r>
      <rPr>
        <sz val="10"/>
        <color rgb="FFFF0000"/>
        <rFont val="宋体"/>
        <charset val="134"/>
      </rPr>
      <t>台）</t>
    </r>
  </si>
  <si>
    <t>攀财资教{2021]4号</t>
  </si>
  <si>
    <t>学生餐桌更换</t>
  </si>
  <si>
    <t>教师办公桌采购</t>
  </si>
  <si>
    <t>学生铁床采购</t>
  </si>
  <si>
    <t>攀枝花市第二初级中学校</t>
  </si>
  <si>
    <t>云微机教室</t>
  </si>
  <si>
    <t>攀财资教（2021）4号</t>
  </si>
  <si>
    <t>校园网网络安全感知源系统及风险管控</t>
  </si>
  <si>
    <t>户外P8全彩色LED显示屏</t>
  </si>
  <si>
    <t>教育费附加及攀财资教（2021）4号</t>
  </si>
  <si>
    <t>投影仪</t>
  </si>
  <si>
    <t>打印机</t>
  </si>
  <si>
    <t>复印机</t>
  </si>
  <si>
    <t>一体机</t>
  </si>
  <si>
    <t>体育馆地板及灯光改造</t>
  </si>
  <si>
    <t>教育费附加</t>
  </si>
  <si>
    <t>教师办公桌椅</t>
  </si>
  <si>
    <t>攀枝花市第三高级中学校</t>
  </si>
  <si>
    <t>体育馆屋顶及室内修缮</t>
  </si>
  <si>
    <t>优先考虑屋顶维修200万元.其次一楼木地板更换为地胶20万元,二楼厕所改造为体育多功能教室30万元</t>
  </si>
  <si>
    <t>教泽园女生公寓、高三男生女生宿舍加装空气能</t>
  </si>
  <si>
    <t>解决冬天学生洗澡问题</t>
  </si>
  <si>
    <t>图书馆教研观课教室新建及阅览室改造</t>
  </si>
  <si>
    <t>会议、培训、公开课等用</t>
  </si>
  <si>
    <t>教学用智能黑板</t>
  </si>
  <si>
    <t>更新班班桶</t>
  </si>
  <si>
    <t>复印扫描打印一体机</t>
  </si>
  <si>
    <t>档案室、办公室、教务科、德育科、现教科使用</t>
  </si>
  <si>
    <t>学生宿舍屋顶漏水维修</t>
  </si>
  <si>
    <t>屋顶漏水存在安全隐患</t>
  </si>
  <si>
    <t>办公用打印机</t>
  </si>
  <si>
    <t>档案室、办公室、教务科、德育科、现教科、三个年级等使用</t>
  </si>
  <si>
    <t>攀枝花市第七高级中学校</t>
  </si>
  <si>
    <r>
      <t>速印机</t>
    </r>
    <r>
      <rPr>
        <sz val="10"/>
        <color rgb="FFFF0000"/>
        <rFont val="宋体"/>
        <charset val="134"/>
      </rPr>
      <t>（备案）（已网上备案0707）</t>
    </r>
  </si>
  <si>
    <r>
      <t>教学用笔记本电脑</t>
    </r>
    <r>
      <rPr>
        <sz val="10"/>
        <color rgb="FFFF0000"/>
        <rFont val="宋体"/>
        <charset val="134"/>
      </rPr>
      <t>（备案）（已网上备案0707）</t>
    </r>
  </si>
  <si>
    <r>
      <t>激光打印机</t>
    </r>
    <r>
      <rPr>
        <sz val="10"/>
        <color rgb="FFFF0000"/>
        <rFont val="宋体"/>
        <charset val="134"/>
      </rPr>
      <t>（备案）（已网上备案0707）</t>
    </r>
  </si>
  <si>
    <r>
      <t>学生课桌椅</t>
    </r>
    <r>
      <rPr>
        <sz val="10"/>
        <color rgb="FFFF0000"/>
        <rFont val="宋体"/>
        <charset val="134"/>
      </rPr>
      <t>（已网上备案0707）（网报采购）</t>
    </r>
  </si>
  <si>
    <t>西城校区学生宿舍修缮项目</t>
  </si>
  <si>
    <r>
      <t>西城校区校门和文化广场建设</t>
    </r>
    <r>
      <rPr>
        <sz val="10"/>
        <color rgb="FFFF0000"/>
        <rFont val="宋体"/>
        <charset val="134"/>
      </rPr>
      <t>（备案）(西城校区大门修缮改造金额为1999643元)（已网上备案0707）</t>
    </r>
  </si>
  <si>
    <t>西城校区景观塔建设</t>
  </si>
  <si>
    <t>西城校区停车场建设</t>
  </si>
  <si>
    <r>
      <t>财务内控信息化软件项目</t>
    </r>
    <r>
      <rPr>
        <sz val="10"/>
        <color rgb="FFFF0000"/>
        <rFont val="宋体"/>
        <charset val="134"/>
      </rPr>
      <t>（备案）（已网上备案0707）</t>
    </r>
  </si>
  <si>
    <r>
      <t>复印纸</t>
    </r>
    <r>
      <rPr>
        <sz val="10"/>
        <color rgb="FFFF0000"/>
        <rFont val="宋体"/>
        <charset val="134"/>
      </rPr>
      <t>（备案）（已网上备案0707）</t>
    </r>
  </si>
  <si>
    <t>203008</t>
  </si>
  <si>
    <t>攀枝花市实验学校</t>
  </si>
  <si>
    <t>学生宿舍床、柜等设施</t>
  </si>
  <si>
    <t>暂无</t>
  </si>
  <si>
    <t>教师周转房床、柜、桌椅</t>
  </si>
  <si>
    <r>
      <rPr>
        <sz val="10"/>
        <rFont val="Times New Roman"/>
        <family val="1"/>
      </rPr>
      <t>A3</t>
    </r>
    <r>
      <rPr>
        <sz val="10"/>
        <rFont val="仿宋_GB2312"/>
        <charset val="134"/>
      </rPr>
      <t>黑白网络打印机</t>
    </r>
  </si>
  <si>
    <r>
      <rPr>
        <sz val="10"/>
        <rFont val="Times New Roman"/>
        <family val="1"/>
      </rPr>
      <t>A4</t>
    </r>
    <r>
      <rPr>
        <sz val="10"/>
        <rFont val="仿宋_GB2312"/>
        <charset val="134"/>
      </rPr>
      <t>普通激光打印机</t>
    </r>
  </si>
  <si>
    <t xml:space="preserve">理、化、生实验室改造（含更换桌椅）
</t>
  </si>
  <si>
    <t>触屏教学一体机</t>
  </si>
  <si>
    <r>
      <rPr>
        <sz val="10"/>
        <rFont val="Times New Roman"/>
        <family val="1"/>
      </rPr>
      <t>2</t>
    </r>
    <r>
      <rPr>
        <sz val="10"/>
        <rFont val="仿宋_GB2312"/>
        <charset val="134"/>
      </rPr>
      <t>匹空调挂机</t>
    </r>
    <r>
      <rPr>
        <sz val="10"/>
        <rFont val="仿宋_GB2312"/>
        <charset val="134"/>
      </rPr>
      <t>(</t>
    </r>
    <r>
      <rPr>
        <sz val="10"/>
        <rFont val="仿宋_GB2312"/>
        <charset val="134"/>
      </rPr>
      <t>定频）</t>
    </r>
  </si>
  <si>
    <r>
      <rPr>
        <sz val="10"/>
        <rFont val="Times New Roman"/>
        <family val="1"/>
      </rPr>
      <t>大</t>
    </r>
    <r>
      <rPr>
        <sz val="10"/>
        <rFont val="仿宋_GB2312"/>
        <charset val="134"/>
      </rPr>
      <t>3</t>
    </r>
    <r>
      <rPr>
        <sz val="10"/>
        <rFont val="仿宋_GB2312"/>
        <charset val="134"/>
      </rPr>
      <t>匹空调柜机（定频）</t>
    </r>
  </si>
  <si>
    <t>速印机</t>
  </si>
  <si>
    <t>知新厅LED显示屏</t>
  </si>
  <si>
    <t>办公桌椅</t>
  </si>
  <si>
    <t>台式电脑（微机室用）</t>
  </si>
  <si>
    <t>复印纸</t>
  </si>
  <si>
    <t>市实验幼儿园</t>
  </si>
  <si>
    <t>科技城园区智慧幼儿园管理系统</t>
  </si>
  <si>
    <t>攀财资教〔2021〕11号</t>
  </si>
  <si>
    <t>部分预留</t>
  </si>
  <si>
    <t>中央和省级部分资金</t>
  </si>
  <si>
    <t>科技城园区食堂设备</t>
  </si>
  <si>
    <t xml:space="preserve"> </t>
  </si>
  <si>
    <t>攀财资预〔2021〕1号</t>
  </si>
  <si>
    <t>教育收费安排</t>
  </si>
  <si>
    <t>科技城园区定制设施设备</t>
  </si>
  <si>
    <t>攀财资教〔2021〕11号   攀财资预〔2021〕1号</t>
  </si>
  <si>
    <t>科技城园区拆除工程</t>
  </si>
  <si>
    <t>科技城园区家具用具</t>
  </si>
  <si>
    <t>彩色A3复印机</t>
  </si>
  <si>
    <t>打印一体机</t>
  </si>
  <si>
    <t>挂式1.5P空调</t>
  </si>
  <si>
    <t>挂式3P空调</t>
  </si>
  <si>
    <t>柜式3P空调</t>
  </si>
  <si>
    <t>攀枝花市体育中学</t>
  </si>
  <si>
    <t>打印机（彩色）</t>
  </si>
  <si>
    <t>器材及服装</t>
  </si>
  <si>
    <t>校园文化建设（三期）</t>
  </si>
  <si>
    <t>市特殊教育学校</t>
  </si>
  <si>
    <t>攀财资预【2021】4号</t>
  </si>
  <si>
    <t>其它扫描仪</t>
  </si>
  <si>
    <t>攀枝花市经贸旅游学校</t>
  </si>
  <si>
    <t>物联网实训室用台式计算机</t>
  </si>
  <si>
    <t>攀财资教【2021】13号</t>
  </si>
  <si>
    <t>物联网实训室用空调5P</t>
  </si>
  <si>
    <t>物联网实训室用设备</t>
  </si>
  <si>
    <t>物联网实训室用投影仪</t>
  </si>
  <si>
    <t>物联网实训室用打印机</t>
  </si>
  <si>
    <t>江北校区学生机房用计算机</t>
  </si>
  <si>
    <t>沙盘实训室台式计算机</t>
  </si>
  <si>
    <t>沙盘实训室用投影仪</t>
  </si>
  <si>
    <t>江北校区计算机房空调</t>
  </si>
  <si>
    <t>江北校区行政楼装修和网络改造</t>
  </si>
  <si>
    <t>江北宿舍改造</t>
  </si>
  <si>
    <t>财经商贸专业高考竞赛软件</t>
  </si>
  <si>
    <t>攀财资教【2020】106号和攀财资教【2020】13号</t>
  </si>
  <si>
    <t>旅游专业虚拟仿真实训室</t>
  </si>
  <si>
    <t>1</t>
  </si>
  <si>
    <t>攀财资教【2020】106号</t>
  </si>
  <si>
    <t>办公用计算机</t>
  </si>
  <si>
    <t>3</t>
  </si>
  <si>
    <t>攀财资教【2021】5号</t>
  </si>
  <si>
    <t>1.5匹挂机（变频）空调</t>
  </si>
  <si>
    <t>彩色打印复印扫描一体机</t>
  </si>
  <si>
    <t>博艺楼、博训楼家具</t>
  </si>
  <si>
    <t>江南校区一男生公寓、女生公寓太阳能设备拆除安装及局部防水修缮</t>
  </si>
  <si>
    <t>江南校区新会议室用空调5P</t>
  </si>
  <si>
    <t>江南校区新会议室办公用家具</t>
  </si>
  <si>
    <t>203012</t>
  </si>
  <si>
    <t>攀枝花市建筑工程学校</t>
  </si>
  <si>
    <t>运动场改造</t>
  </si>
  <si>
    <t>1批</t>
  </si>
  <si>
    <t>第2学生宿舍水电改造</t>
  </si>
  <si>
    <t xml:space="preserve">   </t>
  </si>
  <si>
    <r>
      <rPr>
        <sz val="10"/>
        <rFont val="宋体"/>
        <charset val="134"/>
      </rPr>
      <t>无人机航空测绘实训设备</t>
    </r>
    <r>
      <rPr>
        <sz val="10"/>
        <color rgb="FFFF0000"/>
        <rFont val="宋体"/>
        <charset val="134"/>
      </rPr>
      <t>备案已采</t>
    </r>
    <r>
      <rPr>
        <sz val="10"/>
        <color rgb="FFFF0000"/>
        <rFont val="Times New Roman"/>
        <family val="1"/>
      </rPr>
      <t>20210616</t>
    </r>
  </si>
  <si>
    <r>
      <rPr>
        <sz val="10"/>
        <rFont val="宋体"/>
        <charset val="134"/>
      </rPr>
      <t>智能制造设备及软件</t>
    </r>
    <r>
      <rPr>
        <sz val="10"/>
        <color rgb="FFFF0000"/>
        <rFont val="宋体"/>
        <charset val="134"/>
      </rPr>
      <t>备案已采20210616（分成</t>
    </r>
    <r>
      <rPr>
        <sz val="10"/>
        <color rgb="FFFF0000"/>
        <rFont val="Times New Roman"/>
        <family val="1"/>
      </rPr>
      <t>2</t>
    </r>
    <r>
      <rPr>
        <sz val="10"/>
        <color rgb="FFFF0000"/>
        <rFont val="宋体"/>
        <charset val="134"/>
      </rPr>
      <t>个包进行采购代理机构部分</t>
    </r>
    <r>
      <rPr>
        <sz val="10"/>
        <color rgb="FFFF0000"/>
        <rFont val="Times New Roman"/>
        <family val="1"/>
      </rPr>
      <t>338</t>
    </r>
    <r>
      <rPr>
        <sz val="10"/>
        <color rgb="FFFF0000"/>
        <rFont val="宋体"/>
        <charset val="134"/>
      </rPr>
      <t>万，网上竞价电脑部分</t>
    </r>
    <r>
      <rPr>
        <sz val="10"/>
        <color rgb="FFFF0000"/>
        <rFont val="Times New Roman"/>
        <family val="1"/>
      </rPr>
      <t>27</t>
    </r>
    <r>
      <rPr>
        <sz val="10"/>
        <color rgb="FFFF0000"/>
        <rFont val="宋体"/>
        <charset val="134"/>
      </rPr>
      <t>万）</t>
    </r>
  </si>
  <si>
    <r>
      <rPr>
        <sz val="10"/>
        <rFont val="Times New Roman"/>
        <family val="1"/>
      </rPr>
      <t>攀财资教【202</t>
    </r>
    <r>
      <rPr>
        <sz val="10"/>
        <rFont val="仿宋_GB2312"/>
        <charset val="134"/>
      </rPr>
      <t>0】106号</t>
    </r>
  </si>
  <si>
    <r>
      <rPr>
        <sz val="10"/>
        <rFont val="宋体"/>
        <charset val="134"/>
      </rPr>
      <t>第一教学楼厕所改造</t>
    </r>
    <r>
      <rPr>
        <sz val="10"/>
        <color rgb="FFFF0000"/>
        <rFont val="Times New Roman"/>
        <family val="1"/>
      </rPr>
      <t>(</t>
    </r>
    <r>
      <rPr>
        <sz val="10"/>
        <color rgb="FFFF0000"/>
        <rFont val="宋体"/>
        <charset val="134"/>
      </rPr>
      <t>已报</t>
    </r>
    <r>
      <rPr>
        <sz val="10"/>
        <color rgb="FFFF0000"/>
        <rFont val="Times New Roman"/>
        <family val="1"/>
      </rPr>
      <t>20210629)</t>
    </r>
  </si>
  <si>
    <r>
      <rPr>
        <sz val="10"/>
        <rFont val="Times New Roman"/>
        <family val="1"/>
      </rPr>
      <t>攀财资教【2021】</t>
    </r>
    <r>
      <rPr>
        <sz val="10"/>
        <rFont val="仿宋_GB2312"/>
        <charset val="134"/>
      </rPr>
      <t>5号</t>
    </r>
  </si>
  <si>
    <t>第1教学楼自消系统改造</t>
  </si>
  <si>
    <t>食堂改造及增添餐具</t>
  </si>
  <si>
    <r>
      <rPr>
        <sz val="10"/>
        <rFont val="Times New Roman"/>
        <family val="1"/>
      </rPr>
      <t>A3</t>
    </r>
    <r>
      <rPr>
        <sz val="10"/>
        <rFont val="宋体"/>
        <charset val="134"/>
      </rPr>
      <t>高速激光打印机</t>
    </r>
    <r>
      <rPr>
        <sz val="10"/>
        <color rgb="FFFF0000"/>
        <rFont val="Times New Roman"/>
        <family val="1"/>
      </rPr>
      <t>(</t>
    </r>
    <r>
      <rPr>
        <sz val="10"/>
        <color rgb="FFFF0000"/>
        <rFont val="宋体"/>
        <charset val="134"/>
      </rPr>
      <t>已报</t>
    </r>
    <r>
      <rPr>
        <sz val="10"/>
        <color rgb="FFFF0000"/>
        <rFont val="Times New Roman"/>
        <family val="1"/>
      </rPr>
      <t>20210629)</t>
    </r>
  </si>
  <si>
    <t>1台</t>
  </si>
  <si>
    <r>
      <rPr>
        <sz val="10"/>
        <rFont val="Times New Roman"/>
        <family val="1"/>
      </rPr>
      <t>A4</t>
    </r>
    <r>
      <rPr>
        <sz val="10"/>
        <rFont val="宋体"/>
        <charset val="134"/>
      </rPr>
      <t>自动双面打印机</t>
    </r>
    <r>
      <rPr>
        <sz val="10"/>
        <color rgb="FFFF0000"/>
        <rFont val="Times New Roman"/>
        <family val="1"/>
      </rPr>
      <t>(</t>
    </r>
    <r>
      <rPr>
        <sz val="10"/>
        <color rgb="FFFF0000"/>
        <rFont val="宋体"/>
        <charset val="134"/>
      </rPr>
      <t>已报</t>
    </r>
    <r>
      <rPr>
        <sz val="10"/>
        <color rgb="FFFF0000"/>
        <rFont val="Times New Roman"/>
        <family val="1"/>
      </rPr>
      <t>20210629)</t>
    </r>
  </si>
  <si>
    <t>4台</t>
  </si>
  <si>
    <r>
      <rPr>
        <sz val="10"/>
        <rFont val="Times New Roman"/>
        <family val="1"/>
      </rPr>
      <t>A4</t>
    </r>
    <r>
      <rPr>
        <sz val="10"/>
        <rFont val="宋体"/>
        <charset val="134"/>
      </rPr>
      <t>彩色自动双面打印机</t>
    </r>
    <r>
      <rPr>
        <sz val="10"/>
        <color rgb="FFFF0000"/>
        <rFont val="Times New Roman"/>
        <family val="1"/>
      </rPr>
      <t>(</t>
    </r>
    <r>
      <rPr>
        <sz val="10"/>
        <color rgb="FFFF0000"/>
        <rFont val="宋体"/>
        <charset val="134"/>
      </rPr>
      <t>已报</t>
    </r>
    <r>
      <rPr>
        <sz val="10"/>
        <color rgb="FFFF0000"/>
        <rFont val="Times New Roman"/>
        <family val="1"/>
      </rPr>
      <t>20210629)</t>
    </r>
  </si>
  <si>
    <r>
      <rPr>
        <sz val="10"/>
        <rFont val="Times New Roman"/>
        <family val="1"/>
      </rPr>
      <t>A3</t>
    </r>
    <r>
      <rPr>
        <sz val="10"/>
        <rFont val="宋体"/>
        <charset val="134"/>
      </rPr>
      <t>彩色打印机</t>
    </r>
    <r>
      <rPr>
        <sz val="10"/>
        <color rgb="FFFF0000"/>
        <rFont val="Times New Roman"/>
        <family val="1"/>
      </rPr>
      <t>(</t>
    </r>
    <r>
      <rPr>
        <sz val="10"/>
        <color rgb="FFFF0000"/>
        <rFont val="宋体"/>
        <charset val="134"/>
      </rPr>
      <t>已报</t>
    </r>
    <r>
      <rPr>
        <sz val="10"/>
        <color rgb="FFFF0000"/>
        <rFont val="Times New Roman"/>
        <family val="1"/>
      </rPr>
      <t>20210629)</t>
    </r>
  </si>
  <si>
    <r>
      <rPr>
        <sz val="10"/>
        <rFont val="宋体"/>
        <charset val="134"/>
      </rPr>
      <t>大</t>
    </r>
    <r>
      <rPr>
        <sz val="10"/>
        <rFont val="Times New Roman"/>
        <family val="1"/>
      </rPr>
      <t>3P</t>
    </r>
    <r>
      <rPr>
        <sz val="10"/>
        <rFont val="宋体"/>
        <charset val="134"/>
      </rPr>
      <t>空调</t>
    </r>
    <r>
      <rPr>
        <sz val="10"/>
        <color rgb="FFFF0000"/>
        <rFont val="Times New Roman"/>
        <family val="1"/>
      </rPr>
      <t>(</t>
    </r>
    <r>
      <rPr>
        <sz val="10"/>
        <color rgb="FFFF0000"/>
        <rFont val="宋体"/>
        <charset val="134"/>
      </rPr>
      <t>已报</t>
    </r>
    <r>
      <rPr>
        <sz val="10"/>
        <color rgb="FFFF0000"/>
        <rFont val="Times New Roman"/>
        <family val="1"/>
      </rPr>
      <t>20210629)</t>
    </r>
  </si>
  <si>
    <t>3台</t>
  </si>
  <si>
    <r>
      <rPr>
        <sz val="10"/>
        <rFont val="宋体"/>
        <charset val="134"/>
      </rPr>
      <t>大</t>
    </r>
    <r>
      <rPr>
        <sz val="10"/>
        <rFont val="Times New Roman"/>
        <family val="1"/>
      </rPr>
      <t>2P</t>
    </r>
    <r>
      <rPr>
        <sz val="10"/>
        <rFont val="宋体"/>
        <charset val="134"/>
      </rPr>
      <t>空调</t>
    </r>
    <r>
      <rPr>
        <sz val="10"/>
        <color rgb="FFFF0000"/>
        <rFont val="Times New Roman"/>
        <family val="1"/>
      </rPr>
      <t>(</t>
    </r>
    <r>
      <rPr>
        <sz val="10"/>
        <color rgb="FFFF0000"/>
        <rFont val="宋体"/>
        <charset val="134"/>
      </rPr>
      <t>已报</t>
    </r>
    <r>
      <rPr>
        <sz val="10"/>
        <color rgb="FFFF0000"/>
        <rFont val="Times New Roman"/>
        <family val="1"/>
      </rPr>
      <t>20210629)</t>
    </r>
  </si>
  <si>
    <r>
      <rPr>
        <sz val="10"/>
        <rFont val="Times New Roman"/>
        <family val="1"/>
      </rPr>
      <t>1P</t>
    </r>
    <r>
      <rPr>
        <sz val="10"/>
        <rFont val="宋体"/>
        <charset val="134"/>
      </rPr>
      <t>挂机</t>
    </r>
    <r>
      <rPr>
        <sz val="10"/>
        <color rgb="FFFF0000"/>
        <rFont val="Times New Roman"/>
        <family val="1"/>
      </rPr>
      <t>(</t>
    </r>
    <r>
      <rPr>
        <sz val="10"/>
        <color rgb="FFFF0000"/>
        <rFont val="宋体"/>
        <charset val="134"/>
      </rPr>
      <t>已报</t>
    </r>
    <r>
      <rPr>
        <sz val="10"/>
        <color rgb="FFFF0000"/>
        <rFont val="Times New Roman"/>
        <family val="1"/>
      </rPr>
      <t>20210629)</t>
    </r>
  </si>
  <si>
    <r>
      <rPr>
        <sz val="10"/>
        <rFont val="宋体"/>
        <charset val="134"/>
      </rPr>
      <t>台式计算机</t>
    </r>
    <r>
      <rPr>
        <sz val="10"/>
        <color rgb="FFFF0000"/>
        <rFont val="宋体"/>
        <charset val="134"/>
      </rPr>
      <t>(已报20210629)</t>
    </r>
  </si>
  <si>
    <t>8台</t>
  </si>
  <si>
    <r>
      <rPr>
        <sz val="10"/>
        <rFont val="宋体"/>
        <charset val="134"/>
      </rPr>
      <t>信息中心运维设备</t>
    </r>
    <r>
      <rPr>
        <sz val="10"/>
        <color rgb="FFFF0000"/>
        <rFont val="Times New Roman"/>
        <family val="1"/>
      </rPr>
      <t>(</t>
    </r>
    <r>
      <rPr>
        <sz val="10"/>
        <color rgb="FFFF0000"/>
        <rFont val="宋体"/>
        <charset val="134"/>
      </rPr>
      <t>已报</t>
    </r>
    <r>
      <rPr>
        <sz val="10"/>
        <color rgb="FFFF0000"/>
        <rFont val="Times New Roman"/>
        <family val="1"/>
      </rPr>
      <t>20210629)</t>
    </r>
  </si>
  <si>
    <t>ERP电子和物理沙盘</t>
  </si>
  <si>
    <t>会计岗位实训室</t>
  </si>
  <si>
    <t>教练车</t>
  </si>
  <si>
    <t>2台</t>
  </si>
  <si>
    <t>建筑专业云机房</t>
  </si>
  <si>
    <t>1间</t>
  </si>
  <si>
    <t>203010</t>
  </si>
  <si>
    <t xml:space="preserve">   攀枝花广播电视大学</t>
  </si>
  <si>
    <r>
      <t>空调机</t>
    </r>
    <r>
      <rPr>
        <sz val="10"/>
        <color rgb="FFFF0000"/>
        <rFont val="宋体"/>
        <charset val="134"/>
      </rPr>
      <t>（已网上备案</t>
    </r>
    <r>
      <rPr>
        <sz val="10"/>
        <color rgb="FFFF0000"/>
        <rFont val="Times New Roman"/>
        <family val="1"/>
      </rPr>
      <t>0707</t>
    </r>
    <r>
      <rPr>
        <sz val="10"/>
        <color rgb="FFFF0000"/>
        <rFont val="宋体"/>
        <charset val="134"/>
      </rPr>
      <t>）</t>
    </r>
  </si>
  <si>
    <t>3P空调机</t>
  </si>
  <si>
    <r>
      <t>空调机</t>
    </r>
    <r>
      <rPr>
        <sz val="10"/>
        <color rgb="FFFF0000"/>
        <rFont val="宋体"/>
        <charset val="134"/>
      </rPr>
      <t>（已网上备案0707）</t>
    </r>
  </si>
  <si>
    <t>1.5P空调机</t>
  </si>
  <si>
    <r>
      <t>显示设备</t>
    </r>
    <r>
      <rPr>
        <sz val="10"/>
        <color rgb="FFFF0000"/>
        <rFont val="宋体"/>
        <charset val="134"/>
      </rPr>
      <t>（已网上备案0707）</t>
    </r>
  </si>
  <si>
    <t>电脑显示器</t>
  </si>
  <si>
    <r>
      <t>台式计算机</t>
    </r>
    <r>
      <rPr>
        <sz val="10"/>
        <color rgb="FFFF0000"/>
        <rFont val="宋体"/>
        <charset val="134"/>
      </rPr>
      <t>（已网上备案0707）</t>
    </r>
  </si>
  <si>
    <r>
      <t>打印设备</t>
    </r>
    <r>
      <rPr>
        <sz val="10"/>
        <color rgb="FFFF0000"/>
        <rFont val="宋体"/>
        <charset val="134"/>
      </rPr>
      <t>（已网上备案0707）</t>
    </r>
  </si>
  <si>
    <t>黑白激光打印机</t>
  </si>
  <si>
    <t>攀枝花市教育考试院</t>
  </si>
  <si>
    <t>笔记本电脑（备案）</t>
  </si>
  <si>
    <r>
      <rPr>
        <sz val="10"/>
        <rFont val="Times New Roman"/>
        <family val="1"/>
      </rPr>
      <t>攀财资预</t>
    </r>
    <r>
      <rPr>
        <sz val="10"/>
        <rFont val="仿宋_GB2312"/>
        <charset val="134"/>
      </rPr>
      <t>[2021]1号-教-1174</t>
    </r>
  </si>
  <si>
    <t>激光打印机</t>
  </si>
  <si>
    <t xml:space="preserve">台式电脑（保密电脑）
</t>
  </si>
  <si>
    <r>
      <rPr>
        <sz val="10"/>
        <rFont val="Times New Roman"/>
        <family val="1"/>
      </rPr>
      <t>攀财资预</t>
    </r>
    <r>
      <rPr>
        <sz val="10"/>
        <rFont val="仿宋_GB2312"/>
        <charset val="134"/>
      </rPr>
      <t>[2021]一号-教-1174</t>
    </r>
  </si>
  <si>
    <t>市教科所</t>
  </si>
  <si>
    <r>
      <rPr>
        <sz val="10"/>
        <rFont val="Times New Roman"/>
        <family val="1"/>
      </rPr>
      <t>攀财资预</t>
    </r>
    <r>
      <rPr>
        <sz val="10"/>
        <rFont val="仿宋_GB2312"/>
        <charset val="134"/>
      </rPr>
      <t>[2021]1</t>
    </r>
    <r>
      <rPr>
        <sz val="10"/>
        <rFont val="仿宋_GB2312"/>
        <charset val="134"/>
      </rPr>
      <t>号</t>
    </r>
  </si>
  <si>
    <t>攀枝花市电化教育（技术装备）中心</t>
  </si>
  <si>
    <t>教育信息化软件平台</t>
  </si>
  <si>
    <t>中小学教师信息技术应用能力提升工程2.0项目</t>
  </si>
  <si>
    <t>按照200元/人，预计10000人，即总额200万，统一招标，分学校支付</t>
  </si>
  <si>
    <t>203014</t>
  </si>
  <si>
    <t>攀枝花市学校后勤保障服务中心</t>
  </si>
  <si>
    <t>印刷品（学生作业本）</t>
  </si>
  <si>
    <t>分体式空调机</t>
  </si>
  <si>
    <t>便携式计算机（笔记本计算机）</t>
  </si>
  <si>
    <t>攀枝花市体育场馆中心</t>
  </si>
  <si>
    <t>固定式投影仪</t>
  </si>
  <si>
    <t>体育器材</t>
  </si>
  <si>
    <t>一批</t>
  </si>
  <si>
    <t>2021体育彩票公益金</t>
  </si>
  <si>
    <t>攀枝花市社会体育指导中心</t>
  </si>
  <si>
    <t>合计</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</si>
</sst>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 #,##0.00_ ;_ * \-#,##0.00_ ;_ * &quot;-&quot;??_ ;_ @_ "/>
    <numFmt numFmtId="178" formatCode="#,##0.00_ "/>
    <numFmt numFmtId="179" formatCode="_ * #,##0_ ;_ * \-#,##0_ ;_ * &quot;-&quot;??_ ;_ @_ "/>
    <numFmt numFmtId="180" formatCode="0.00_);[Red]\(0.00\)"/>
  </numFmts>
  <fonts count="17" x14ac:knownFonts="1">
    <font>
      <sz val="11"/>
      <color theme="1"/>
      <name val="宋体"/>
      <charset val="134"/>
      <scheme val="minor"/>
    </font>
    <font>
      <sz val="11"/>
      <color theme="1"/>
      <name val="Times New Roman"/>
      <family val="1"/>
    </font>
    <font>
      <sz val="12"/>
      <color theme="1"/>
      <name val="Times New Roman"/>
      <family val="1"/>
    </font>
    <font>
      <sz val="18"/>
      <name val="Times New Roman"/>
      <family val="1"/>
    </font>
    <font>
      <sz val="12"/>
      <name val="Times New Roman"/>
      <family val="1"/>
    </font>
    <font>
      <sz val="12"/>
      <name val="宋体"/>
      <charset val="134"/>
    </font>
    <font>
      <sz val="10"/>
      <name val="宋体"/>
      <charset val="134"/>
    </font>
    <font>
      <sz val="10"/>
      <name val="Times New Roman"/>
      <family val="1"/>
    </font>
    <font>
      <b/>
      <sz val="10"/>
      <name val="宋体"/>
      <charset val="134"/>
    </font>
    <font>
      <b/>
      <sz val="10"/>
      <name val="Times New Roman"/>
      <family val="1"/>
    </font>
    <font>
      <sz val="11"/>
      <color theme="1"/>
      <name val="宋体"/>
      <charset val="134"/>
      <scheme val="minor"/>
    </font>
    <font>
      <sz val="18"/>
      <name val="宋体"/>
      <charset val="134"/>
    </font>
    <font>
      <sz val="10"/>
      <color rgb="FFFF0000"/>
      <name val="宋体"/>
      <charset val="134"/>
    </font>
    <font>
      <sz val="10"/>
      <color rgb="FFFF0000"/>
      <name val="Times New Roman"/>
      <family val="1"/>
    </font>
    <font>
      <sz val="10"/>
      <name val="仿宋_GB2312"/>
      <charset val="134"/>
    </font>
    <font>
      <sz val="9"/>
      <name val="宋体"/>
      <charset val="134"/>
      <scheme val="minor"/>
    </font>
    <font>
      <sz val="9"/>
      <name val="宋体"/>
      <family val="3"/>
      <charset val="134"/>
      <scheme val="minor"/>
    </font>
  </fonts>
  <fills count="4">
    <fill>
      <patternFill patternType="none"/>
    </fill>
    <fill>
      <patternFill patternType="gray125"/>
    </fill>
    <fill>
      <patternFill patternType="solid">
        <fgColor theme="4" tint="0.39994506668294322"/>
        <bgColor indexed="64"/>
      </patternFill>
    </fill>
    <fill>
      <patternFill patternType="solid">
        <fgColor theme="4"/>
        <bgColor indexed="64"/>
      </patternFill>
    </fill>
  </fills>
  <borders count="9">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2">
    <xf numFmtId="0" fontId="0" fillId="0" borderId="0"/>
    <xf numFmtId="43" fontId="10" fillId="0" borderId="0" applyFont="0" applyFill="0" applyBorder="0" applyAlignment="0" applyProtection="0">
      <alignment vertical="center"/>
    </xf>
  </cellStyleXfs>
  <cellXfs count="56">
    <xf numFmtId="0" fontId="0" fillId="0" borderId="0" xfId="0"/>
    <xf numFmtId="0" fontId="1" fillId="0" borderId="0" xfId="0" applyFont="1" applyAlignment="1">
      <alignment vertical="center"/>
    </xf>
    <xf numFmtId="0" fontId="2" fillId="0" borderId="0" xfId="0" applyFont="1" applyAlignment="1">
      <alignment vertical="center"/>
    </xf>
    <xf numFmtId="179" fontId="5" fillId="0" borderId="6" xfId="1" applyNumberFormat="1" applyFont="1" applyFill="1" applyBorder="1" applyAlignment="1">
      <alignment horizontal="center" vertical="center"/>
    </xf>
    <xf numFmtId="0" fontId="6" fillId="0" borderId="6"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6" xfId="0" applyFont="1" applyFill="1" applyBorder="1" applyAlignment="1">
      <alignment horizontal="left" vertical="center" wrapText="1"/>
    </xf>
    <xf numFmtId="178" fontId="7" fillId="0" borderId="6" xfId="1" applyNumberFormat="1" applyFont="1" applyFill="1" applyBorder="1" applyAlignment="1">
      <alignment horizontal="center" vertical="center" wrapText="1"/>
    </xf>
    <xf numFmtId="0" fontId="6" fillId="2" borderId="6" xfId="0" applyFont="1" applyFill="1" applyBorder="1" applyAlignment="1">
      <alignment horizontal="center" vertical="center" wrapText="1"/>
    </xf>
    <xf numFmtId="0" fontId="7" fillId="2" borderId="6" xfId="0" applyFont="1" applyFill="1" applyBorder="1" applyAlignment="1">
      <alignment horizontal="center" vertical="center" wrapText="1"/>
    </xf>
    <xf numFmtId="0" fontId="7" fillId="2" borderId="6" xfId="0" applyFont="1" applyFill="1" applyBorder="1" applyAlignment="1">
      <alignment horizontal="left" vertical="center" wrapText="1"/>
    </xf>
    <xf numFmtId="178" fontId="7" fillId="2" borderId="6" xfId="1" applyNumberFormat="1" applyFont="1" applyFill="1" applyBorder="1" applyAlignment="1">
      <alignment horizontal="center" vertical="center" wrapText="1"/>
    </xf>
    <xf numFmtId="0" fontId="6" fillId="0" borderId="6" xfId="0" applyFont="1" applyFill="1" applyBorder="1" applyAlignment="1">
      <alignment horizontal="left" vertical="center" wrapText="1"/>
    </xf>
    <xf numFmtId="179" fontId="4" fillId="0" borderId="6" xfId="1" applyNumberFormat="1" applyFont="1" applyFill="1" applyBorder="1" applyAlignment="1">
      <alignment horizontal="center" vertical="center"/>
    </xf>
    <xf numFmtId="0" fontId="7" fillId="0" borderId="6" xfId="0" applyFont="1" applyFill="1" applyBorder="1" applyAlignment="1">
      <alignment vertical="center" wrapText="1"/>
    </xf>
    <xf numFmtId="9" fontId="7" fillId="0" borderId="6" xfId="0" applyNumberFormat="1" applyFont="1" applyFill="1" applyBorder="1" applyAlignment="1">
      <alignment vertical="center" wrapText="1"/>
    </xf>
    <xf numFmtId="0" fontId="7" fillId="2" borderId="6" xfId="0" applyFont="1" applyFill="1" applyBorder="1" applyAlignment="1">
      <alignment vertical="center" wrapText="1"/>
    </xf>
    <xf numFmtId="9" fontId="7" fillId="2" borderId="6" xfId="0" applyNumberFormat="1" applyFont="1" applyFill="1" applyBorder="1" applyAlignment="1">
      <alignment vertical="center" wrapText="1"/>
    </xf>
    <xf numFmtId="0" fontId="6" fillId="0" borderId="6" xfId="0" applyFont="1" applyFill="1" applyBorder="1" applyAlignment="1">
      <alignment vertical="center" wrapText="1"/>
    </xf>
    <xf numFmtId="0" fontId="9" fillId="3" borderId="6" xfId="0" applyFont="1" applyFill="1" applyBorder="1" applyAlignment="1">
      <alignment horizontal="center" vertical="center" wrapText="1"/>
    </xf>
    <xf numFmtId="178" fontId="9" fillId="3" borderId="6" xfId="1" applyNumberFormat="1" applyFont="1" applyFill="1" applyBorder="1" applyAlignment="1">
      <alignment horizontal="center" vertical="center" wrapText="1"/>
    </xf>
    <xf numFmtId="179" fontId="4" fillId="0" borderId="3" xfId="1" applyNumberFormat="1" applyFont="1" applyFill="1" applyBorder="1" applyAlignment="1">
      <alignment horizontal="center"/>
    </xf>
    <xf numFmtId="43" fontId="4" fillId="0" borderId="7" xfId="1" applyFont="1" applyFill="1" applyBorder="1" applyAlignment="1">
      <alignment horizontal="center"/>
    </xf>
    <xf numFmtId="43" fontId="4" fillId="0" borderId="8" xfId="1" applyFont="1" applyFill="1" applyBorder="1" applyAlignment="1">
      <alignment horizontal="center"/>
    </xf>
    <xf numFmtId="0" fontId="4" fillId="0" borderId="3"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8" xfId="0" applyFont="1" applyFill="1" applyBorder="1" applyAlignment="1">
      <alignment horizontal="center" vertical="center" wrapText="1"/>
    </xf>
    <xf numFmtId="179" fontId="5" fillId="0" borderId="3" xfId="1" applyNumberFormat="1" applyFont="1" applyFill="1" applyBorder="1" applyAlignment="1">
      <alignment horizontal="center" vertical="center"/>
    </xf>
    <xf numFmtId="43" fontId="4" fillId="0" borderId="7" xfId="1" applyFont="1" applyFill="1" applyBorder="1" applyAlignment="1">
      <alignment horizontal="center" vertical="center"/>
    </xf>
    <xf numFmtId="43" fontId="4" fillId="0" borderId="8" xfId="1" applyFont="1" applyFill="1" applyBorder="1" applyAlignment="1">
      <alignment horizontal="center" vertical="center"/>
    </xf>
    <xf numFmtId="0" fontId="8" fillId="3" borderId="3" xfId="0" applyFont="1" applyFill="1" applyBorder="1" applyAlignment="1">
      <alignment horizontal="center" vertical="center" wrapText="1"/>
    </xf>
    <xf numFmtId="0" fontId="8" fillId="3" borderId="7" xfId="0" applyFont="1" applyFill="1" applyBorder="1" applyAlignment="1">
      <alignment horizontal="center" vertical="center" wrapText="1"/>
    </xf>
    <xf numFmtId="0" fontId="8" fillId="3" borderId="8"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4" fillId="0" borderId="4" xfId="0" applyFont="1" applyFill="1" applyBorder="1" applyAlignment="1">
      <alignment horizontal="left" vertical="center" wrapText="1"/>
    </xf>
    <xf numFmtId="0" fontId="4" fillId="0" borderId="5" xfId="0" applyFont="1" applyFill="1" applyBorder="1" applyAlignment="1">
      <alignment horizontal="left" vertical="center" wrapText="1"/>
    </xf>
    <xf numFmtId="179" fontId="4" fillId="0" borderId="2" xfId="1" applyNumberFormat="1" applyFont="1" applyFill="1" applyBorder="1" applyAlignment="1">
      <alignment horizontal="center" vertical="center"/>
    </xf>
    <xf numFmtId="179" fontId="4" fillId="0" borderId="4" xfId="1" applyNumberFormat="1" applyFont="1" applyFill="1" applyBorder="1" applyAlignment="1">
      <alignment horizontal="center" vertical="center"/>
    </xf>
    <xf numFmtId="179" fontId="4" fillId="0" borderId="5" xfId="1" applyNumberFormat="1" applyFont="1" applyFill="1" applyBorder="1" applyAlignment="1">
      <alignment horizontal="center" vertical="center"/>
    </xf>
    <xf numFmtId="0" fontId="4" fillId="0" borderId="2" xfId="0" applyFont="1" applyFill="1" applyBorder="1" applyAlignment="1">
      <alignment horizontal="center" vertical="center"/>
    </xf>
    <xf numFmtId="0" fontId="4" fillId="0" borderId="4" xfId="0" applyFont="1" applyFill="1" applyBorder="1" applyAlignment="1">
      <alignment horizontal="center" vertical="center"/>
    </xf>
    <xf numFmtId="0" fontId="4" fillId="0" borderId="5" xfId="0" applyFont="1" applyFill="1" applyBorder="1" applyAlignment="1">
      <alignment horizontal="center" vertical="center"/>
    </xf>
    <xf numFmtId="43" fontId="4" fillId="0" borderId="2" xfId="1" applyFont="1" applyFill="1" applyBorder="1" applyAlignment="1">
      <alignment horizontal="center" vertical="center"/>
    </xf>
    <xf numFmtId="43" fontId="4" fillId="0" borderId="5" xfId="1" applyFont="1" applyFill="1" applyBorder="1" applyAlignment="1">
      <alignment horizontal="center" vertical="center"/>
    </xf>
    <xf numFmtId="43" fontId="4" fillId="0" borderId="2" xfId="1" applyFont="1" applyFill="1" applyBorder="1" applyAlignment="1">
      <alignment horizontal="center" vertical="center" wrapText="1"/>
    </xf>
    <xf numFmtId="43" fontId="4" fillId="0" borderId="5" xfId="1" applyFont="1" applyFill="1" applyBorder="1" applyAlignment="1">
      <alignment horizontal="center" vertical="center" wrapText="1"/>
    </xf>
    <xf numFmtId="0" fontId="4" fillId="0" borderId="0" xfId="0" applyFont="1" applyFill="1" applyBorder="1" applyAlignment="1">
      <alignment horizontal="center" wrapText="1"/>
    </xf>
    <xf numFmtId="0" fontId="4" fillId="0" borderId="1" xfId="0" applyFont="1" applyFill="1" applyBorder="1" applyAlignment="1">
      <alignment horizontal="center" wrapText="1"/>
    </xf>
    <xf numFmtId="0" fontId="3" fillId="0" borderId="0" xfId="0" applyFont="1" applyFill="1" applyBorder="1" applyAlignment="1">
      <alignment horizontal="center" vertical="center"/>
    </xf>
    <xf numFmtId="0" fontId="3" fillId="0" borderId="1" xfId="0" applyFont="1" applyFill="1" applyBorder="1" applyAlignment="1">
      <alignment horizontal="center" vertical="center"/>
    </xf>
    <xf numFmtId="180" fontId="7" fillId="2" borderId="6" xfId="1" applyNumberFormat="1" applyFont="1" applyFill="1" applyBorder="1" applyAlignment="1">
      <alignment horizontal="center" vertical="center" wrapText="1"/>
    </xf>
    <xf numFmtId="180" fontId="9" fillId="3" borderId="6" xfId="0" applyNumberFormat="1" applyFont="1" applyFill="1" applyBorder="1" applyAlignment="1">
      <alignment horizontal="center" vertical="center" wrapText="1"/>
    </xf>
    <xf numFmtId="178" fontId="0" fillId="0" borderId="0" xfId="0" applyNumberFormat="1"/>
  </cellXfs>
  <cellStyles count="2">
    <cellStyle name="常规" xfId="0" builtinId="0"/>
    <cellStyle name="千位分隔" xfId="1" builtinId="3"/>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172"/>
  <sheetViews>
    <sheetView tabSelected="1" topLeftCell="A156" workbookViewId="0">
      <selection activeCell="G179" sqref="G179"/>
    </sheetView>
  </sheetViews>
  <sheetFormatPr defaultColWidth="9" defaultRowHeight="13.5" x14ac:dyDescent="0.15"/>
  <cols>
    <col min="4" max="4" width="18" customWidth="1"/>
    <col min="7" max="7" width="12.875" customWidth="1"/>
    <col min="8" max="8" width="15" customWidth="1"/>
    <col min="9" max="10" width="11.875" customWidth="1"/>
    <col min="12" max="12" width="11" customWidth="1"/>
    <col min="15" max="15" width="11.875" customWidth="1"/>
  </cols>
  <sheetData>
    <row r="1" spans="1:16" s="1" customFormat="1" ht="14.25" customHeight="1" x14ac:dyDescent="0.15">
      <c r="A1" s="51" t="s">
        <v>0</v>
      </c>
      <c r="B1" s="51"/>
      <c r="C1" s="51"/>
      <c r="D1" s="51"/>
      <c r="E1" s="51"/>
      <c r="F1" s="51"/>
      <c r="G1" s="51"/>
      <c r="H1" s="51"/>
      <c r="I1" s="51"/>
      <c r="J1" s="51"/>
      <c r="K1" s="51"/>
      <c r="L1" s="51"/>
      <c r="M1" s="51"/>
      <c r="N1" s="51"/>
      <c r="O1" s="51"/>
      <c r="P1" s="49" t="s">
        <v>1</v>
      </c>
    </row>
    <row r="2" spans="1:16" s="1" customFormat="1" ht="14.25" customHeight="1" x14ac:dyDescent="0.15">
      <c r="A2" s="51"/>
      <c r="B2" s="51"/>
      <c r="C2" s="51"/>
      <c r="D2" s="51"/>
      <c r="E2" s="51"/>
      <c r="F2" s="51"/>
      <c r="G2" s="51"/>
      <c r="H2" s="51"/>
      <c r="I2" s="51"/>
      <c r="J2" s="51"/>
      <c r="K2" s="51"/>
      <c r="L2" s="51"/>
      <c r="M2" s="51"/>
      <c r="N2" s="51"/>
      <c r="O2" s="51"/>
      <c r="P2" s="49"/>
    </row>
    <row r="3" spans="1:16" s="1" customFormat="1" ht="13.5" customHeight="1" x14ac:dyDescent="0.15">
      <c r="A3" s="52"/>
      <c r="B3" s="52"/>
      <c r="C3" s="52"/>
      <c r="D3" s="52"/>
      <c r="E3" s="52"/>
      <c r="F3" s="52"/>
      <c r="G3" s="52"/>
      <c r="H3" s="52"/>
      <c r="I3" s="52"/>
      <c r="J3" s="52"/>
      <c r="K3" s="52"/>
      <c r="L3" s="52"/>
      <c r="M3" s="52"/>
      <c r="N3" s="52"/>
      <c r="O3" s="52"/>
      <c r="P3" s="50"/>
    </row>
    <row r="4" spans="1:16" s="2" customFormat="1" ht="25.5" customHeight="1" x14ac:dyDescent="0.25">
      <c r="A4" s="33" t="s">
        <v>2</v>
      </c>
      <c r="B4" s="33" t="s">
        <v>3</v>
      </c>
      <c r="C4" s="36" t="s">
        <v>4</v>
      </c>
      <c r="D4" s="36" t="s">
        <v>5</v>
      </c>
      <c r="E4" s="39" t="s">
        <v>6</v>
      </c>
      <c r="F4" s="42" t="s">
        <v>7</v>
      </c>
      <c r="G4" s="39" t="s">
        <v>8</v>
      </c>
      <c r="H4" s="21" t="s">
        <v>9</v>
      </c>
      <c r="I4" s="22"/>
      <c r="J4" s="22"/>
      <c r="K4" s="22"/>
      <c r="L4" s="23"/>
      <c r="M4" s="24" t="s">
        <v>10</v>
      </c>
      <c r="N4" s="25"/>
      <c r="O4" s="26"/>
      <c r="P4" s="33" t="s">
        <v>11</v>
      </c>
    </row>
    <row r="5" spans="1:16" s="2" customFormat="1" ht="21.75" customHeight="1" x14ac:dyDescent="0.15">
      <c r="A5" s="34"/>
      <c r="B5" s="34"/>
      <c r="C5" s="37"/>
      <c r="D5" s="37"/>
      <c r="E5" s="40"/>
      <c r="F5" s="43"/>
      <c r="G5" s="40"/>
      <c r="H5" s="27" t="s">
        <v>12</v>
      </c>
      <c r="I5" s="28"/>
      <c r="J5" s="29"/>
      <c r="K5" s="45" t="s">
        <v>13</v>
      </c>
      <c r="L5" s="39" t="s">
        <v>14</v>
      </c>
      <c r="M5" s="33" t="s">
        <v>15</v>
      </c>
      <c r="N5" s="33" t="s">
        <v>16</v>
      </c>
      <c r="O5" s="47" t="s">
        <v>17</v>
      </c>
      <c r="P5" s="34"/>
    </row>
    <row r="6" spans="1:16" s="2" customFormat="1" ht="21" customHeight="1" x14ac:dyDescent="0.15">
      <c r="A6" s="34"/>
      <c r="B6" s="35"/>
      <c r="C6" s="38"/>
      <c r="D6" s="38"/>
      <c r="E6" s="41"/>
      <c r="F6" s="44"/>
      <c r="G6" s="41"/>
      <c r="H6" s="3" t="s">
        <v>18</v>
      </c>
      <c r="I6" s="13" t="s">
        <v>19</v>
      </c>
      <c r="J6" s="13" t="s">
        <v>20</v>
      </c>
      <c r="K6" s="46"/>
      <c r="L6" s="41"/>
      <c r="M6" s="35"/>
      <c r="N6" s="35"/>
      <c r="O6" s="48"/>
      <c r="P6" s="35"/>
    </row>
    <row r="7" spans="1:16" s="1" customFormat="1" ht="24" customHeight="1" x14ac:dyDescent="0.15">
      <c r="A7" s="4" t="s">
        <v>21</v>
      </c>
      <c r="B7" s="5">
        <v>203001</v>
      </c>
      <c r="C7" s="6" t="s">
        <v>30</v>
      </c>
      <c r="D7" s="6" t="s">
        <v>22</v>
      </c>
      <c r="E7" s="7">
        <v>4500</v>
      </c>
      <c r="F7" s="5">
        <v>7</v>
      </c>
      <c r="G7" s="7">
        <v>31500</v>
      </c>
      <c r="H7" s="7">
        <v>31500</v>
      </c>
      <c r="I7" s="7"/>
      <c r="J7" s="7"/>
      <c r="K7" s="5" t="s">
        <v>31</v>
      </c>
      <c r="L7" s="7"/>
      <c r="M7" s="14" t="s">
        <v>24</v>
      </c>
      <c r="N7" s="15">
        <v>1</v>
      </c>
      <c r="O7" s="7">
        <v>31500</v>
      </c>
      <c r="P7" s="5"/>
    </row>
    <row r="8" spans="1:16" s="1" customFormat="1" ht="24" customHeight="1" x14ac:dyDescent="0.15">
      <c r="A8" s="4" t="s">
        <v>21</v>
      </c>
      <c r="B8" s="5">
        <v>203001</v>
      </c>
      <c r="C8" s="6" t="s">
        <v>30</v>
      </c>
      <c r="D8" s="6" t="s">
        <v>32</v>
      </c>
      <c r="E8" s="7">
        <v>3500</v>
      </c>
      <c r="F8" s="5">
        <v>1</v>
      </c>
      <c r="G8" s="7">
        <v>3500</v>
      </c>
      <c r="H8" s="7">
        <v>3500</v>
      </c>
      <c r="I8" s="7"/>
      <c r="J8" s="7"/>
      <c r="K8" s="5" t="s">
        <v>31</v>
      </c>
      <c r="L8" s="7"/>
      <c r="M8" s="14" t="s">
        <v>24</v>
      </c>
      <c r="N8" s="15">
        <v>1</v>
      </c>
      <c r="O8" s="7">
        <v>3500</v>
      </c>
      <c r="P8" s="5"/>
    </row>
    <row r="9" spans="1:16" s="1" customFormat="1" ht="24" customHeight="1" x14ac:dyDescent="0.15">
      <c r="A9" s="4" t="s">
        <v>21</v>
      </c>
      <c r="B9" s="5">
        <v>203001</v>
      </c>
      <c r="C9" s="6" t="s">
        <v>30</v>
      </c>
      <c r="D9" s="6" t="s">
        <v>33</v>
      </c>
      <c r="E9" s="7">
        <v>2500</v>
      </c>
      <c r="F9" s="5">
        <v>2</v>
      </c>
      <c r="G9" s="7">
        <v>5000</v>
      </c>
      <c r="H9" s="7">
        <v>5000</v>
      </c>
      <c r="I9" s="7"/>
      <c r="J9" s="7"/>
      <c r="K9" s="5" t="s">
        <v>31</v>
      </c>
      <c r="L9" s="7"/>
      <c r="M9" s="14" t="s">
        <v>24</v>
      </c>
      <c r="N9" s="15">
        <v>1</v>
      </c>
      <c r="O9" s="7">
        <v>5000</v>
      </c>
      <c r="P9" s="5"/>
    </row>
    <row r="10" spans="1:16" s="1" customFormat="1" ht="24" customHeight="1" x14ac:dyDescent="0.15">
      <c r="A10" s="4" t="s">
        <v>21</v>
      </c>
      <c r="B10" s="5">
        <v>203001</v>
      </c>
      <c r="C10" s="6" t="s">
        <v>30</v>
      </c>
      <c r="D10" s="6" t="s">
        <v>25</v>
      </c>
      <c r="E10" s="7">
        <v>6000</v>
      </c>
      <c r="F10" s="5">
        <v>4</v>
      </c>
      <c r="G10" s="7">
        <v>24000</v>
      </c>
      <c r="H10" s="7">
        <v>24000</v>
      </c>
      <c r="I10" s="7"/>
      <c r="J10" s="7"/>
      <c r="K10" s="5" t="s">
        <v>31</v>
      </c>
      <c r="L10" s="7"/>
      <c r="M10" s="14" t="s">
        <v>24</v>
      </c>
      <c r="N10" s="15">
        <v>1</v>
      </c>
      <c r="O10" s="7">
        <v>24000</v>
      </c>
      <c r="P10" s="5"/>
    </row>
    <row r="11" spans="1:16" s="1" customFormat="1" ht="24" customHeight="1" x14ac:dyDescent="0.15">
      <c r="A11" s="4" t="s">
        <v>21</v>
      </c>
      <c r="B11" s="5">
        <v>203001</v>
      </c>
      <c r="C11" s="6" t="s">
        <v>30</v>
      </c>
      <c r="D11" s="6" t="s">
        <v>34</v>
      </c>
      <c r="E11" s="7">
        <v>8900000</v>
      </c>
      <c r="F11" s="5">
        <v>1</v>
      </c>
      <c r="G11" s="7">
        <v>8900000</v>
      </c>
      <c r="H11" s="7">
        <v>8900000</v>
      </c>
      <c r="I11" s="7"/>
      <c r="J11" s="7"/>
      <c r="K11" s="5" t="s">
        <v>35</v>
      </c>
      <c r="L11" s="7"/>
      <c r="M11" s="14" t="s">
        <v>36</v>
      </c>
      <c r="N11" s="15"/>
      <c r="O11" s="7">
        <v>0</v>
      </c>
      <c r="P11" s="5"/>
    </row>
    <row r="12" spans="1:16" s="1" customFormat="1" ht="24" customHeight="1" x14ac:dyDescent="0.15">
      <c r="A12" s="8" t="s">
        <v>21</v>
      </c>
      <c r="B12" s="9">
        <v>203001</v>
      </c>
      <c r="C12" s="10" t="s">
        <v>30</v>
      </c>
      <c r="D12" s="10" t="s">
        <v>27</v>
      </c>
      <c r="E12" s="11"/>
      <c r="F12" s="9"/>
      <c r="G12" s="11">
        <f>SUM(G7:G11)</f>
        <v>8964000</v>
      </c>
      <c r="H12" s="11">
        <f>SUM(H7:H11)</f>
        <v>8964000</v>
      </c>
      <c r="I12" s="11"/>
      <c r="J12" s="11"/>
      <c r="K12" s="11"/>
      <c r="L12" s="11"/>
      <c r="M12" s="16"/>
      <c r="N12" s="17"/>
      <c r="O12" s="11">
        <f>SUM(O7:O11)</f>
        <v>64000</v>
      </c>
      <c r="P12" s="9"/>
    </row>
    <row r="13" spans="1:16" s="1" customFormat="1" ht="24" customHeight="1" x14ac:dyDescent="0.15">
      <c r="A13" s="4" t="s">
        <v>21</v>
      </c>
      <c r="B13" s="5">
        <v>203002</v>
      </c>
      <c r="C13" s="6" t="s">
        <v>37</v>
      </c>
      <c r="D13" s="12" t="s">
        <v>38</v>
      </c>
      <c r="E13" s="7">
        <v>30000</v>
      </c>
      <c r="F13" s="5">
        <v>24</v>
      </c>
      <c r="G13" s="7">
        <v>720000</v>
      </c>
      <c r="H13" s="7">
        <v>720000</v>
      </c>
      <c r="I13" s="7"/>
      <c r="J13" s="7"/>
      <c r="K13" s="5" t="s">
        <v>39</v>
      </c>
      <c r="L13" s="7">
        <v>200000</v>
      </c>
      <c r="M13" s="14" t="s">
        <v>24</v>
      </c>
      <c r="N13" s="15">
        <v>1</v>
      </c>
      <c r="O13" s="7">
        <f>G13*N13</f>
        <v>720000</v>
      </c>
      <c r="P13" s="5"/>
    </row>
    <row r="14" spans="1:16" s="1" customFormat="1" ht="24" customHeight="1" x14ac:dyDescent="0.15">
      <c r="A14" s="4" t="s">
        <v>21</v>
      </c>
      <c r="B14" s="5">
        <v>203002</v>
      </c>
      <c r="C14" s="6" t="s">
        <v>37</v>
      </c>
      <c r="D14" s="6" t="s">
        <v>40</v>
      </c>
      <c r="E14" s="7">
        <v>800</v>
      </c>
      <c r="F14" s="5">
        <v>279</v>
      </c>
      <c r="G14" s="7">
        <v>223200</v>
      </c>
      <c r="H14" s="7">
        <v>223200</v>
      </c>
      <c r="I14" s="7"/>
      <c r="J14" s="7"/>
      <c r="K14" s="5" t="s">
        <v>39</v>
      </c>
      <c r="L14" s="7"/>
      <c r="M14" s="14" t="s">
        <v>24</v>
      </c>
      <c r="N14" s="15">
        <v>1</v>
      </c>
      <c r="O14" s="7">
        <f t="shared" ref="O14:O39" si="0">G14*N14</f>
        <v>223200</v>
      </c>
      <c r="P14" s="5"/>
    </row>
    <row r="15" spans="1:16" s="1" customFormat="1" ht="24" customHeight="1" x14ac:dyDescent="0.15">
      <c r="A15" s="4" t="s">
        <v>21</v>
      </c>
      <c r="B15" s="5">
        <v>203002</v>
      </c>
      <c r="C15" s="6" t="s">
        <v>37</v>
      </c>
      <c r="D15" s="6" t="s">
        <v>41</v>
      </c>
      <c r="E15" s="7">
        <v>1100</v>
      </c>
      <c r="F15" s="5">
        <v>100</v>
      </c>
      <c r="G15" s="7">
        <v>110000</v>
      </c>
      <c r="H15" s="7">
        <v>110000</v>
      </c>
      <c r="I15" s="7"/>
      <c r="J15" s="7"/>
      <c r="K15" s="5" t="s">
        <v>39</v>
      </c>
      <c r="L15" s="7"/>
      <c r="M15" s="14" t="s">
        <v>24</v>
      </c>
      <c r="N15" s="15">
        <v>1</v>
      </c>
      <c r="O15" s="7">
        <f t="shared" si="0"/>
        <v>110000</v>
      </c>
      <c r="P15" s="5"/>
    </row>
    <row r="16" spans="1:16" s="1" customFormat="1" ht="24" customHeight="1" x14ac:dyDescent="0.15">
      <c r="A16" s="4" t="s">
        <v>21</v>
      </c>
      <c r="B16" s="5">
        <v>203002</v>
      </c>
      <c r="C16" s="6" t="s">
        <v>37</v>
      </c>
      <c r="D16" s="6" t="s">
        <v>42</v>
      </c>
      <c r="E16" s="7">
        <v>9.5000000000000001E-2</v>
      </c>
      <c r="F16" s="5">
        <v>229</v>
      </c>
      <c r="G16" s="7">
        <v>217550</v>
      </c>
      <c r="H16" s="7">
        <v>217550</v>
      </c>
      <c r="I16" s="7"/>
      <c r="J16" s="7"/>
      <c r="K16" s="5" t="s">
        <v>39</v>
      </c>
      <c r="L16" s="7"/>
      <c r="M16" s="14" t="s">
        <v>24</v>
      </c>
      <c r="N16" s="15">
        <v>1</v>
      </c>
      <c r="O16" s="7">
        <f t="shared" si="0"/>
        <v>217550</v>
      </c>
      <c r="P16" s="5"/>
    </row>
    <row r="17" spans="1:16" s="1" customFormat="1" ht="24" customHeight="1" x14ac:dyDescent="0.15">
      <c r="A17" s="4" t="s">
        <v>21</v>
      </c>
      <c r="B17" s="5">
        <v>203002</v>
      </c>
      <c r="C17" s="6" t="s">
        <v>37</v>
      </c>
      <c r="D17" s="6" t="s">
        <v>26</v>
      </c>
      <c r="E17" s="7">
        <v>7000</v>
      </c>
      <c r="F17" s="5">
        <v>1</v>
      </c>
      <c r="G17" s="7">
        <v>7000</v>
      </c>
      <c r="H17" s="7">
        <v>7000</v>
      </c>
      <c r="I17" s="7"/>
      <c r="J17" s="7"/>
      <c r="K17" s="5" t="s">
        <v>39</v>
      </c>
      <c r="L17" s="7"/>
      <c r="M17" s="14" t="s">
        <v>24</v>
      </c>
      <c r="N17" s="15">
        <v>1</v>
      </c>
      <c r="O17" s="7">
        <f t="shared" si="0"/>
        <v>7000</v>
      </c>
      <c r="P17" s="5"/>
    </row>
    <row r="18" spans="1:16" s="1" customFormat="1" ht="24" customHeight="1" x14ac:dyDescent="0.15">
      <c r="A18" s="4" t="s">
        <v>21</v>
      </c>
      <c r="B18" s="5">
        <v>203002</v>
      </c>
      <c r="C18" s="6" t="s">
        <v>37</v>
      </c>
      <c r="D18" s="6" t="s">
        <v>28</v>
      </c>
      <c r="E18" s="7">
        <v>2500</v>
      </c>
      <c r="F18" s="5">
        <v>11</v>
      </c>
      <c r="G18" s="7">
        <v>27500</v>
      </c>
      <c r="H18" s="7">
        <v>27500</v>
      </c>
      <c r="I18" s="7"/>
      <c r="J18" s="7"/>
      <c r="K18" s="5" t="s">
        <v>39</v>
      </c>
      <c r="L18" s="7"/>
      <c r="M18" s="18" t="s">
        <v>24</v>
      </c>
      <c r="N18" s="15">
        <v>1</v>
      </c>
      <c r="O18" s="7">
        <f t="shared" si="0"/>
        <v>27500</v>
      </c>
      <c r="P18" s="5"/>
    </row>
    <row r="19" spans="1:16" s="1" customFormat="1" ht="24" customHeight="1" x14ac:dyDescent="0.15">
      <c r="A19" s="8" t="s">
        <v>21</v>
      </c>
      <c r="B19" s="9">
        <v>203002</v>
      </c>
      <c r="C19" s="10" t="s">
        <v>37</v>
      </c>
      <c r="D19" s="10" t="s">
        <v>27</v>
      </c>
      <c r="E19" s="11"/>
      <c r="F19" s="9"/>
      <c r="G19" s="11">
        <f>SUM(G13:G18)</f>
        <v>1305250</v>
      </c>
      <c r="H19" s="11">
        <f>SUM(H13:H18)</f>
        <v>1305250</v>
      </c>
      <c r="I19" s="11"/>
      <c r="J19" s="11"/>
      <c r="K19" s="11"/>
      <c r="L19" s="11"/>
      <c r="M19" s="16"/>
      <c r="N19" s="17"/>
      <c r="O19" s="11">
        <f>SUM(O13:O18)</f>
        <v>1305250</v>
      </c>
      <c r="P19" s="9"/>
    </row>
    <row r="20" spans="1:16" s="1" customFormat="1" ht="24" customHeight="1" x14ac:dyDescent="0.15">
      <c r="A20" s="4" t="s">
        <v>21</v>
      </c>
      <c r="B20" s="5">
        <v>203003</v>
      </c>
      <c r="C20" s="6" t="s">
        <v>43</v>
      </c>
      <c r="D20" s="6" t="s">
        <v>44</v>
      </c>
      <c r="E20" s="7">
        <v>350000</v>
      </c>
      <c r="F20" s="5">
        <v>1</v>
      </c>
      <c r="G20" s="7">
        <f t="shared" ref="G20:G31" si="1">E20*F20</f>
        <v>350000</v>
      </c>
      <c r="H20" s="7">
        <v>350000</v>
      </c>
      <c r="I20" s="7"/>
      <c r="J20" s="7"/>
      <c r="K20" s="5" t="s">
        <v>45</v>
      </c>
      <c r="L20" s="7"/>
      <c r="M20" s="18" t="s">
        <v>24</v>
      </c>
      <c r="N20" s="15">
        <v>1</v>
      </c>
      <c r="O20" s="7">
        <f t="shared" si="0"/>
        <v>350000</v>
      </c>
      <c r="P20" s="5"/>
    </row>
    <row r="21" spans="1:16" s="1" customFormat="1" ht="24" customHeight="1" x14ac:dyDescent="0.15">
      <c r="A21" s="4" t="s">
        <v>21</v>
      </c>
      <c r="B21" s="5">
        <v>203003</v>
      </c>
      <c r="C21" s="6" t="s">
        <v>43</v>
      </c>
      <c r="D21" s="6" t="s">
        <v>46</v>
      </c>
      <c r="E21" s="7">
        <v>170000</v>
      </c>
      <c r="F21" s="5">
        <v>1</v>
      </c>
      <c r="G21" s="7">
        <f t="shared" si="1"/>
        <v>170000</v>
      </c>
      <c r="H21" s="7">
        <v>170000</v>
      </c>
      <c r="I21" s="7"/>
      <c r="J21" s="7"/>
      <c r="K21" s="5" t="s">
        <v>45</v>
      </c>
      <c r="L21" s="7"/>
      <c r="M21" s="18" t="s">
        <v>24</v>
      </c>
      <c r="N21" s="15">
        <v>1</v>
      </c>
      <c r="O21" s="7">
        <f t="shared" si="0"/>
        <v>170000</v>
      </c>
      <c r="P21" s="5"/>
    </row>
    <row r="22" spans="1:16" s="1" customFormat="1" ht="24" customHeight="1" x14ac:dyDescent="0.15">
      <c r="A22" s="4" t="s">
        <v>21</v>
      </c>
      <c r="B22" s="5">
        <v>203003</v>
      </c>
      <c r="C22" s="6" t="s">
        <v>43</v>
      </c>
      <c r="D22" s="6" t="s">
        <v>47</v>
      </c>
      <c r="E22" s="7">
        <v>140000</v>
      </c>
      <c r="F22" s="5">
        <v>1</v>
      </c>
      <c r="G22" s="7">
        <f t="shared" si="1"/>
        <v>140000</v>
      </c>
      <c r="H22" s="7">
        <v>140000</v>
      </c>
      <c r="I22" s="7"/>
      <c r="J22" s="7"/>
      <c r="K22" s="5" t="s">
        <v>48</v>
      </c>
      <c r="L22" s="7"/>
      <c r="M22" s="18" t="s">
        <v>24</v>
      </c>
      <c r="N22" s="15">
        <v>1</v>
      </c>
      <c r="O22" s="7">
        <f t="shared" si="0"/>
        <v>140000</v>
      </c>
      <c r="P22" s="5"/>
    </row>
    <row r="23" spans="1:16" s="1" customFormat="1" ht="24" customHeight="1" x14ac:dyDescent="0.15">
      <c r="A23" s="4" t="s">
        <v>21</v>
      </c>
      <c r="B23" s="5">
        <v>203003</v>
      </c>
      <c r="C23" s="6" t="s">
        <v>43</v>
      </c>
      <c r="D23" s="6" t="s">
        <v>22</v>
      </c>
      <c r="E23" s="7">
        <v>5000</v>
      </c>
      <c r="F23" s="5">
        <v>20</v>
      </c>
      <c r="G23" s="7">
        <f t="shared" si="1"/>
        <v>100000</v>
      </c>
      <c r="H23" s="7">
        <v>100000</v>
      </c>
      <c r="I23" s="7"/>
      <c r="J23" s="7"/>
      <c r="K23" s="5" t="s">
        <v>45</v>
      </c>
      <c r="L23" s="7"/>
      <c r="M23" s="18" t="s">
        <v>24</v>
      </c>
      <c r="N23" s="15">
        <v>1</v>
      </c>
      <c r="O23" s="7">
        <f t="shared" si="0"/>
        <v>100000</v>
      </c>
      <c r="P23" s="5"/>
    </row>
    <row r="24" spans="1:16" s="1" customFormat="1" ht="24" customHeight="1" x14ac:dyDescent="0.15">
      <c r="A24" s="4" t="s">
        <v>21</v>
      </c>
      <c r="B24" s="5">
        <v>203003</v>
      </c>
      <c r="C24" s="6" t="s">
        <v>43</v>
      </c>
      <c r="D24" s="6" t="s">
        <v>49</v>
      </c>
      <c r="E24" s="7">
        <v>8700</v>
      </c>
      <c r="F24" s="5">
        <v>1</v>
      </c>
      <c r="G24" s="7">
        <f t="shared" si="1"/>
        <v>8700</v>
      </c>
      <c r="H24" s="7">
        <v>8700</v>
      </c>
      <c r="I24" s="7"/>
      <c r="J24" s="7"/>
      <c r="K24" s="5" t="s">
        <v>45</v>
      </c>
      <c r="L24" s="7"/>
      <c r="M24" s="18" t="s">
        <v>24</v>
      </c>
      <c r="N24" s="15">
        <v>1</v>
      </c>
      <c r="O24" s="7">
        <f t="shared" si="0"/>
        <v>8700</v>
      </c>
      <c r="P24" s="5"/>
    </row>
    <row r="25" spans="1:16" s="1" customFormat="1" ht="24" customHeight="1" x14ac:dyDescent="0.15">
      <c r="A25" s="4" t="s">
        <v>21</v>
      </c>
      <c r="B25" s="5">
        <v>203003</v>
      </c>
      <c r="C25" s="6" t="s">
        <v>43</v>
      </c>
      <c r="D25" s="6" t="s">
        <v>50</v>
      </c>
      <c r="E25" s="7">
        <v>3000</v>
      </c>
      <c r="F25" s="5">
        <v>4</v>
      </c>
      <c r="G25" s="7">
        <f t="shared" si="1"/>
        <v>12000</v>
      </c>
      <c r="H25" s="7">
        <v>12000</v>
      </c>
      <c r="I25" s="7"/>
      <c r="J25" s="7"/>
      <c r="K25" s="5" t="s">
        <v>45</v>
      </c>
      <c r="L25" s="7"/>
      <c r="M25" s="18" t="s">
        <v>24</v>
      </c>
      <c r="N25" s="15">
        <v>1</v>
      </c>
      <c r="O25" s="7">
        <f t="shared" si="0"/>
        <v>12000</v>
      </c>
      <c r="P25" s="5"/>
    </row>
    <row r="26" spans="1:16" s="1" customFormat="1" ht="24" customHeight="1" x14ac:dyDescent="0.15">
      <c r="A26" s="4" t="s">
        <v>21</v>
      </c>
      <c r="B26" s="5">
        <v>203003</v>
      </c>
      <c r="C26" s="6" t="s">
        <v>43</v>
      </c>
      <c r="D26" s="6" t="s">
        <v>26</v>
      </c>
      <c r="E26" s="7">
        <v>8500</v>
      </c>
      <c r="F26" s="5">
        <v>1</v>
      </c>
      <c r="G26" s="7">
        <f t="shared" si="1"/>
        <v>8500</v>
      </c>
      <c r="H26" s="7">
        <v>8500</v>
      </c>
      <c r="I26" s="7"/>
      <c r="J26" s="7"/>
      <c r="K26" s="5" t="s">
        <v>45</v>
      </c>
      <c r="L26" s="7"/>
      <c r="M26" s="18" t="s">
        <v>24</v>
      </c>
      <c r="N26" s="15">
        <v>1</v>
      </c>
      <c r="O26" s="7">
        <f t="shared" si="0"/>
        <v>8500</v>
      </c>
      <c r="P26" s="5"/>
    </row>
    <row r="27" spans="1:16" s="1" customFormat="1" ht="24" customHeight="1" x14ac:dyDescent="0.15">
      <c r="A27" s="4" t="s">
        <v>21</v>
      </c>
      <c r="B27" s="5">
        <v>203003</v>
      </c>
      <c r="C27" s="6" t="s">
        <v>43</v>
      </c>
      <c r="D27" s="6" t="s">
        <v>51</v>
      </c>
      <c r="E27" s="7">
        <v>7300</v>
      </c>
      <c r="F27" s="5">
        <v>1</v>
      </c>
      <c r="G27" s="7">
        <f t="shared" si="1"/>
        <v>7300</v>
      </c>
      <c r="H27" s="7">
        <v>7300</v>
      </c>
      <c r="I27" s="7"/>
      <c r="J27" s="7"/>
      <c r="K27" s="5" t="s">
        <v>45</v>
      </c>
      <c r="L27" s="7"/>
      <c r="M27" s="18" t="s">
        <v>24</v>
      </c>
      <c r="N27" s="15">
        <v>1</v>
      </c>
      <c r="O27" s="7">
        <f t="shared" si="0"/>
        <v>7300</v>
      </c>
      <c r="P27" s="5"/>
    </row>
    <row r="28" spans="1:16" s="1" customFormat="1" ht="24" customHeight="1" x14ac:dyDescent="0.15">
      <c r="A28" s="4" t="s">
        <v>21</v>
      </c>
      <c r="B28" s="5">
        <v>203003</v>
      </c>
      <c r="C28" s="6" t="s">
        <v>43</v>
      </c>
      <c r="D28" s="6" t="s">
        <v>52</v>
      </c>
      <c r="E28" s="7">
        <v>32000</v>
      </c>
      <c r="F28" s="5">
        <v>12</v>
      </c>
      <c r="G28" s="7">
        <f t="shared" si="1"/>
        <v>384000</v>
      </c>
      <c r="H28" s="7">
        <v>384000</v>
      </c>
      <c r="I28" s="7"/>
      <c r="J28" s="7"/>
      <c r="K28" s="5" t="s">
        <v>48</v>
      </c>
      <c r="L28" s="7"/>
      <c r="M28" s="18" t="s">
        <v>24</v>
      </c>
      <c r="N28" s="15">
        <v>1</v>
      </c>
      <c r="O28" s="7">
        <f t="shared" si="0"/>
        <v>384000</v>
      </c>
      <c r="P28" s="5"/>
    </row>
    <row r="29" spans="1:16" s="1" customFormat="1" ht="24" customHeight="1" x14ac:dyDescent="0.15">
      <c r="A29" s="4" t="s">
        <v>21</v>
      </c>
      <c r="B29" s="5">
        <v>203003</v>
      </c>
      <c r="C29" s="6" t="s">
        <v>43</v>
      </c>
      <c r="D29" s="6" t="s">
        <v>53</v>
      </c>
      <c r="E29" s="7">
        <v>350000</v>
      </c>
      <c r="F29" s="5">
        <v>1</v>
      </c>
      <c r="G29" s="7">
        <f t="shared" si="1"/>
        <v>350000</v>
      </c>
      <c r="H29" s="7">
        <v>350000</v>
      </c>
      <c r="I29" s="7"/>
      <c r="J29" s="7"/>
      <c r="K29" s="5" t="s">
        <v>54</v>
      </c>
      <c r="L29" s="7"/>
      <c r="M29" s="18" t="s">
        <v>24</v>
      </c>
      <c r="N29" s="15">
        <v>1</v>
      </c>
      <c r="O29" s="7">
        <f t="shared" si="0"/>
        <v>350000</v>
      </c>
      <c r="P29" s="5"/>
    </row>
    <row r="30" spans="1:16" s="1" customFormat="1" ht="24" customHeight="1" x14ac:dyDescent="0.15">
      <c r="A30" s="4" t="s">
        <v>21</v>
      </c>
      <c r="B30" s="5">
        <v>203003</v>
      </c>
      <c r="C30" s="6" t="s">
        <v>43</v>
      </c>
      <c r="D30" s="6" t="s">
        <v>55</v>
      </c>
      <c r="E30" s="7">
        <v>1200</v>
      </c>
      <c r="F30" s="5">
        <v>140</v>
      </c>
      <c r="G30" s="7">
        <f t="shared" si="1"/>
        <v>168000</v>
      </c>
      <c r="H30" s="7">
        <v>168000</v>
      </c>
      <c r="I30" s="7"/>
      <c r="J30" s="7"/>
      <c r="K30" s="5" t="s">
        <v>54</v>
      </c>
      <c r="L30" s="7"/>
      <c r="M30" s="18" t="s">
        <v>24</v>
      </c>
      <c r="N30" s="15">
        <v>1</v>
      </c>
      <c r="O30" s="7">
        <f t="shared" si="0"/>
        <v>168000</v>
      </c>
      <c r="P30" s="5"/>
    </row>
    <row r="31" spans="1:16" s="1" customFormat="1" ht="24" customHeight="1" x14ac:dyDescent="0.15">
      <c r="A31" s="4" t="s">
        <v>21</v>
      </c>
      <c r="B31" s="5">
        <v>203003</v>
      </c>
      <c r="C31" s="6" t="s">
        <v>43</v>
      </c>
      <c r="D31" s="6" t="s">
        <v>28</v>
      </c>
      <c r="E31" s="7">
        <v>2500</v>
      </c>
      <c r="F31" s="5">
        <v>1</v>
      </c>
      <c r="G31" s="7">
        <f t="shared" si="1"/>
        <v>2500</v>
      </c>
      <c r="H31" s="7">
        <v>2500</v>
      </c>
      <c r="I31" s="7"/>
      <c r="J31" s="7"/>
      <c r="K31" s="5" t="s">
        <v>45</v>
      </c>
      <c r="L31" s="7"/>
      <c r="M31" s="18" t="s">
        <v>24</v>
      </c>
      <c r="N31" s="15">
        <v>1</v>
      </c>
      <c r="O31" s="7">
        <f t="shared" si="0"/>
        <v>2500</v>
      </c>
      <c r="P31" s="5"/>
    </row>
    <row r="32" spans="1:16" s="1" customFormat="1" ht="24" customHeight="1" x14ac:dyDescent="0.15">
      <c r="A32" s="8" t="s">
        <v>21</v>
      </c>
      <c r="B32" s="9">
        <v>203003</v>
      </c>
      <c r="C32" s="10" t="s">
        <v>43</v>
      </c>
      <c r="D32" s="10" t="s">
        <v>27</v>
      </c>
      <c r="E32" s="11"/>
      <c r="F32" s="9"/>
      <c r="G32" s="11">
        <f>SUM(G20:G31)</f>
        <v>1701000</v>
      </c>
      <c r="H32" s="11">
        <f>SUM(H20:H31)</f>
        <v>1701000</v>
      </c>
      <c r="I32" s="11"/>
      <c r="J32" s="11"/>
      <c r="K32" s="11"/>
      <c r="L32" s="11"/>
      <c r="M32" s="16"/>
      <c r="N32" s="17"/>
      <c r="O32" s="11">
        <f>SUM(O20:O31)</f>
        <v>1701000</v>
      </c>
      <c r="P32" s="9"/>
    </row>
    <row r="33" spans="1:16" s="1" customFormat="1" ht="24" customHeight="1" x14ac:dyDescent="0.15">
      <c r="A33" s="4" t="s">
        <v>21</v>
      </c>
      <c r="B33" s="5">
        <v>203004</v>
      </c>
      <c r="C33" s="6" t="s">
        <v>56</v>
      </c>
      <c r="D33" s="6" t="s">
        <v>57</v>
      </c>
      <c r="E33" s="7">
        <v>2500000</v>
      </c>
      <c r="F33" s="5">
        <v>1</v>
      </c>
      <c r="G33" s="7">
        <v>2500000</v>
      </c>
      <c r="H33" s="7">
        <v>2500000</v>
      </c>
      <c r="I33" s="7"/>
      <c r="J33" s="7"/>
      <c r="K33" s="5" t="s">
        <v>31</v>
      </c>
      <c r="L33" s="7"/>
      <c r="M33" s="14" t="s">
        <v>24</v>
      </c>
      <c r="N33" s="15">
        <v>1</v>
      </c>
      <c r="O33" s="7">
        <f t="shared" si="0"/>
        <v>2500000</v>
      </c>
      <c r="P33" s="5" t="s">
        <v>58</v>
      </c>
    </row>
    <row r="34" spans="1:16" s="1" customFormat="1" ht="24" customHeight="1" x14ac:dyDescent="0.15">
      <c r="A34" s="4" t="s">
        <v>21</v>
      </c>
      <c r="B34" s="5">
        <v>203004</v>
      </c>
      <c r="C34" s="6" t="s">
        <v>56</v>
      </c>
      <c r="D34" s="6" t="s">
        <v>59</v>
      </c>
      <c r="E34" s="7">
        <v>1000000</v>
      </c>
      <c r="F34" s="5">
        <v>1</v>
      </c>
      <c r="G34" s="7">
        <v>1000000</v>
      </c>
      <c r="H34" s="7">
        <v>1000000</v>
      </c>
      <c r="I34" s="7"/>
      <c r="J34" s="7"/>
      <c r="K34" s="5" t="s">
        <v>31</v>
      </c>
      <c r="L34" s="7"/>
      <c r="M34" s="14" t="s">
        <v>24</v>
      </c>
      <c r="N34" s="15">
        <v>1</v>
      </c>
      <c r="O34" s="7">
        <f t="shared" si="0"/>
        <v>1000000</v>
      </c>
      <c r="P34" s="5" t="s">
        <v>60</v>
      </c>
    </row>
    <row r="35" spans="1:16" s="1" customFormat="1" ht="24" customHeight="1" x14ac:dyDescent="0.15">
      <c r="A35" s="4" t="s">
        <v>21</v>
      </c>
      <c r="B35" s="5">
        <v>203004</v>
      </c>
      <c r="C35" s="6" t="s">
        <v>56</v>
      </c>
      <c r="D35" s="6" t="s">
        <v>61</v>
      </c>
      <c r="E35" s="7">
        <v>2000000</v>
      </c>
      <c r="F35" s="5">
        <v>1</v>
      </c>
      <c r="G35" s="7">
        <v>2000000</v>
      </c>
      <c r="H35" s="7">
        <v>2000000</v>
      </c>
      <c r="I35" s="7"/>
      <c r="J35" s="7"/>
      <c r="K35" s="5" t="s">
        <v>31</v>
      </c>
      <c r="L35" s="7"/>
      <c r="M35" s="14" t="s">
        <v>24</v>
      </c>
      <c r="N35" s="15">
        <v>1</v>
      </c>
      <c r="O35" s="7">
        <f t="shared" si="0"/>
        <v>2000000</v>
      </c>
      <c r="P35" s="5" t="s">
        <v>62</v>
      </c>
    </row>
    <row r="36" spans="1:16" s="1" customFormat="1" ht="24" customHeight="1" x14ac:dyDescent="0.15">
      <c r="A36" s="4" t="s">
        <v>21</v>
      </c>
      <c r="B36" s="5">
        <v>203004</v>
      </c>
      <c r="C36" s="6" t="s">
        <v>56</v>
      </c>
      <c r="D36" s="6" t="s">
        <v>63</v>
      </c>
      <c r="E36" s="7">
        <v>27500</v>
      </c>
      <c r="F36" s="5">
        <v>66</v>
      </c>
      <c r="G36" s="7">
        <v>1815000</v>
      </c>
      <c r="H36" s="7">
        <v>1815000</v>
      </c>
      <c r="I36" s="7"/>
      <c r="J36" s="7"/>
      <c r="K36" s="5" t="s">
        <v>31</v>
      </c>
      <c r="L36" s="7"/>
      <c r="M36" s="14" t="s">
        <v>24</v>
      </c>
      <c r="N36" s="15">
        <v>1</v>
      </c>
      <c r="O36" s="7">
        <f t="shared" si="0"/>
        <v>1815000</v>
      </c>
      <c r="P36" s="5" t="s">
        <v>64</v>
      </c>
    </row>
    <row r="37" spans="1:16" s="1" customFormat="1" ht="24" customHeight="1" x14ac:dyDescent="0.15">
      <c r="A37" s="4" t="s">
        <v>21</v>
      </c>
      <c r="B37" s="5">
        <v>203004</v>
      </c>
      <c r="C37" s="6" t="s">
        <v>56</v>
      </c>
      <c r="D37" s="6" t="s">
        <v>65</v>
      </c>
      <c r="E37" s="7">
        <v>20000</v>
      </c>
      <c r="F37" s="5">
        <v>5</v>
      </c>
      <c r="G37" s="7">
        <v>100000</v>
      </c>
      <c r="H37" s="7">
        <v>100000</v>
      </c>
      <c r="I37" s="7"/>
      <c r="J37" s="7"/>
      <c r="K37" s="5" t="s">
        <v>31</v>
      </c>
      <c r="L37" s="7"/>
      <c r="M37" s="18" t="s">
        <v>24</v>
      </c>
      <c r="N37" s="15">
        <v>1</v>
      </c>
      <c r="O37" s="7">
        <f t="shared" si="0"/>
        <v>100000</v>
      </c>
      <c r="P37" s="5" t="s">
        <v>66</v>
      </c>
    </row>
    <row r="38" spans="1:16" s="1" customFormat="1" ht="24" customHeight="1" x14ac:dyDescent="0.15">
      <c r="A38" s="4" t="s">
        <v>21</v>
      </c>
      <c r="B38" s="5">
        <v>203004</v>
      </c>
      <c r="C38" s="6" t="s">
        <v>56</v>
      </c>
      <c r="D38" s="6" t="s">
        <v>67</v>
      </c>
      <c r="E38" s="7">
        <v>1500000</v>
      </c>
      <c r="F38" s="5">
        <v>1</v>
      </c>
      <c r="G38" s="7">
        <v>1500000</v>
      </c>
      <c r="H38" s="7">
        <v>1500000</v>
      </c>
      <c r="I38" s="7"/>
      <c r="J38" s="7"/>
      <c r="K38" s="5" t="s">
        <v>31</v>
      </c>
      <c r="L38" s="7"/>
      <c r="M38" s="14" t="s">
        <v>24</v>
      </c>
      <c r="N38" s="15">
        <v>1</v>
      </c>
      <c r="O38" s="7">
        <f t="shared" si="0"/>
        <v>1500000</v>
      </c>
      <c r="P38" s="5" t="s">
        <v>68</v>
      </c>
    </row>
    <row r="39" spans="1:16" s="1" customFormat="1" ht="24" customHeight="1" x14ac:dyDescent="0.15">
      <c r="A39" s="4" t="s">
        <v>21</v>
      </c>
      <c r="B39" s="5">
        <v>203004</v>
      </c>
      <c r="C39" s="6" t="s">
        <v>56</v>
      </c>
      <c r="D39" s="6" t="s">
        <v>69</v>
      </c>
      <c r="E39" s="7">
        <v>1800</v>
      </c>
      <c r="F39" s="5">
        <v>10</v>
      </c>
      <c r="G39" s="7">
        <v>18000</v>
      </c>
      <c r="H39" s="7">
        <v>18000</v>
      </c>
      <c r="I39" s="7"/>
      <c r="J39" s="7"/>
      <c r="K39" s="5" t="s">
        <v>31</v>
      </c>
      <c r="L39" s="7"/>
      <c r="M39" s="18" t="s">
        <v>24</v>
      </c>
      <c r="N39" s="15">
        <v>1</v>
      </c>
      <c r="O39" s="7">
        <f t="shared" si="0"/>
        <v>18000</v>
      </c>
      <c r="P39" s="5" t="s">
        <v>70</v>
      </c>
    </row>
    <row r="40" spans="1:16" s="1" customFormat="1" ht="24" customHeight="1" x14ac:dyDescent="0.15">
      <c r="A40" s="8" t="s">
        <v>21</v>
      </c>
      <c r="B40" s="9">
        <v>203004</v>
      </c>
      <c r="C40" s="10" t="s">
        <v>56</v>
      </c>
      <c r="D40" s="10" t="s">
        <v>27</v>
      </c>
      <c r="E40" s="11"/>
      <c r="F40" s="9"/>
      <c r="G40" s="11">
        <f>SUM(G33:G39)</f>
        <v>8933000</v>
      </c>
      <c r="H40" s="11">
        <f>SUM(H33:H39)</f>
        <v>8933000</v>
      </c>
      <c r="I40" s="11"/>
      <c r="J40" s="11"/>
      <c r="K40" s="11"/>
      <c r="L40" s="11"/>
      <c r="M40" s="16"/>
      <c r="N40" s="17"/>
      <c r="O40" s="11">
        <f>SUM(O33:O39)</f>
        <v>8933000</v>
      </c>
      <c r="P40" s="9"/>
    </row>
    <row r="41" spans="1:16" s="1" customFormat="1" ht="24" customHeight="1" x14ac:dyDescent="0.15">
      <c r="A41" s="4" t="s">
        <v>21</v>
      </c>
      <c r="B41" s="5">
        <v>203018</v>
      </c>
      <c r="C41" s="6" t="s">
        <v>71</v>
      </c>
      <c r="D41" s="12" t="s">
        <v>72</v>
      </c>
      <c r="E41" s="7">
        <v>40000</v>
      </c>
      <c r="F41" s="5">
        <v>2</v>
      </c>
      <c r="G41" s="7">
        <f t="shared" ref="G41:G50" si="2">H41+I41+J41</f>
        <v>80000</v>
      </c>
      <c r="H41" s="7">
        <v>80000</v>
      </c>
      <c r="I41" s="7"/>
      <c r="J41" s="7"/>
      <c r="K41" s="5" t="s">
        <v>31</v>
      </c>
      <c r="L41" s="7"/>
      <c r="M41" s="14" t="s">
        <v>24</v>
      </c>
      <c r="N41" s="15">
        <v>1</v>
      </c>
      <c r="O41" s="7">
        <v>80000</v>
      </c>
      <c r="P41" s="5"/>
    </row>
    <row r="42" spans="1:16" s="1" customFormat="1" ht="24" customHeight="1" x14ac:dyDescent="0.15">
      <c r="A42" s="4" t="s">
        <v>21</v>
      </c>
      <c r="B42" s="5">
        <v>203018</v>
      </c>
      <c r="C42" s="6" t="s">
        <v>71</v>
      </c>
      <c r="D42" s="12" t="s">
        <v>73</v>
      </c>
      <c r="E42" s="7">
        <v>4500</v>
      </c>
      <c r="F42" s="5">
        <v>14</v>
      </c>
      <c r="G42" s="7">
        <f t="shared" si="2"/>
        <v>63000</v>
      </c>
      <c r="H42" s="7">
        <v>63000</v>
      </c>
      <c r="I42" s="7"/>
      <c r="J42" s="7"/>
      <c r="K42" s="5" t="s">
        <v>31</v>
      </c>
      <c r="L42" s="7"/>
      <c r="M42" s="14" t="s">
        <v>24</v>
      </c>
      <c r="N42" s="15">
        <v>1</v>
      </c>
      <c r="O42" s="7">
        <v>63000</v>
      </c>
      <c r="P42" s="5"/>
    </row>
    <row r="43" spans="1:16" s="1" customFormat="1" ht="24" customHeight="1" x14ac:dyDescent="0.15">
      <c r="A43" s="4" t="s">
        <v>21</v>
      </c>
      <c r="B43" s="5">
        <v>203018</v>
      </c>
      <c r="C43" s="6" t="s">
        <v>71</v>
      </c>
      <c r="D43" s="12" t="s">
        <v>74</v>
      </c>
      <c r="E43" s="7">
        <v>1500</v>
      </c>
      <c r="F43" s="5">
        <v>5</v>
      </c>
      <c r="G43" s="7">
        <f t="shared" si="2"/>
        <v>7500</v>
      </c>
      <c r="H43" s="7">
        <v>7500</v>
      </c>
      <c r="I43" s="7"/>
      <c r="J43" s="7"/>
      <c r="K43" s="5" t="s">
        <v>31</v>
      </c>
      <c r="L43" s="7"/>
      <c r="M43" s="14" t="s">
        <v>24</v>
      </c>
      <c r="N43" s="15">
        <v>1</v>
      </c>
      <c r="O43" s="7">
        <v>7500</v>
      </c>
      <c r="P43" s="5"/>
    </row>
    <row r="44" spans="1:16" s="1" customFormat="1" ht="24" customHeight="1" x14ac:dyDescent="0.15">
      <c r="A44" s="4" t="s">
        <v>21</v>
      </c>
      <c r="B44" s="5">
        <v>203018</v>
      </c>
      <c r="C44" s="6" t="s">
        <v>71</v>
      </c>
      <c r="D44" s="12" t="s">
        <v>75</v>
      </c>
      <c r="E44" s="7">
        <v>330</v>
      </c>
      <c r="F44" s="5">
        <v>800</v>
      </c>
      <c r="G44" s="7">
        <f t="shared" si="2"/>
        <v>264000</v>
      </c>
      <c r="H44" s="7">
        <v>264000</v>
      </c>
      <c r="I44" s="7"/>
      <c r="J44" s="7"/>
      <c r="K44" s="5" t="s">
        <v>31</v>
      </c>
      <c r="L44" s="7"/>
      <c r="M44" s="14" t="s">
        <v>24</v>
      </c>
      <c r="N44" s="15">
        <v>1</v>
      </c>
      <c r="O44" s="7">
        <v>264000</v>
      </c>
      <c r="P44" s="5"/>
    </row>
    <row r="45" spans="1:16" s="1" customFormat="1" ht="24" customHeight="1" x14ac:dyDescent="0.15">
      <c r="A45" s="4" t="s">
        <v>21</v>
      </c>
      <c r="B45" s="5">
        <v>203018</v>
      </c>
      <c r="C45" s="6" t="s">
        <v>71</v>
      </c>
      <c r="D45" s="6" t="s">
        <v>76</v>
      </c>
      <c r="E45" s="7">
        <v>8600000</v>
      </c>
      <c r="F45" s="5">
        <v>1</v>
      </c>
      <c r="G45" s="7">
        <f t="shared" si="2"/>
        <v>8600000</v>
      </c>
      <c r="H45" s="7">
        <v>8600000</v>
      </c>
      <c r="I45" s="7"/>
      <c r="J45" s="7"/>
      <c r="K45" s="5" t="s">
        <v>31</v>
      </c>
      <c r="L45" s="7"/>
      <c r="M45" s="14" t="s">
        <v>36</v>
      </c>
      <c r="N45" s="15"/>
      <c r="O45" s="7">
        <v>0</v>
      </c>
      <c r="P45" s="5"/>
    </row>
    <row r="46" spans="1:16" s="1" customFormat="1" ht="51" customHeight="1" x14ac:dyDescent="0.15">
      <c r="A46" s="4" t="s">
        <v>21</v>
      </c>
      <c r="B46" s="5">
        <v>203018</v>
      </c>
      <c r="C46" s="6" t="s">
        <v>71</v>
      </c>
      <c r="D46" s="12" t="s">
        <v>77</v>
      </c>
      <c r="E46" s="7">
        <v>2818700</v>
      </c>
      <c r="F46" s="5">
        <v>1</v>
      </c>
      <c r="G46" s="7">
        <f t="shared" si="2"/>
        <v>2818700</v>
      </c>
      <c r="H46" s="7">
        <v>2818700</v>
      </c>
      <c r="I46" s="7"/>
      <c r="J46" s="7"/>
      <c r="K46" s="5" t="s">
        <v>31</v>
      </c>
      <c r="L46" s="7"/>
      <c r="M46" s="14" t="s">
        <v>24</v>
      </c>
      <c r="N46" s="15">
        <v>1</v>
      </c>
      <c r="O46" s="7">
        <v>2818700</v>
      </c>
      <c r="P46" s="5"/>
    </row>
    <row r="47" spans="1:16" s="1" customFormat="1" ht="24" customHeight="1" x14ac:dyDescent="0.15">
      <c r="A47" s="4" t="s">
        <v>21</v>
      </c>
      <c r="B47" s="5">
        <v>203018</v>
      </c>
      <c r="C47" s="6" t="s">
        <v>71</v>
      </c>
      <c r="D47" s="6" t="s">
        <v>78</v>
      </c>
      <c r="E47" s="7">
        <v>1148600</v>
      </c>
      <c r="F47" s="5">
        <v>1</v>
      </c>
      <c r="G47" s="7">
        <f t="shared" si="2"/>
        <v>1148600</v>
      </c>
      <c r="H47" s="7">
        <v>1148600</v>
      </c>
      <c r="I47" s="7"/>
      <c r="J47" s="7"/>
      <c r="K47" s="5" t="s">
        <v>31</v>
      </c>
      <c r="L47" s="7"/>
      <c r="M47" s="14" t="s">
        <v>24</v>
      </c>
      <c r="N47" s="15">
        <v>1</v>
      </c>
      <c r="O47" s="7">
        <v>1148600</v>
      </c>
      <c r="P47" s="5"/>
    </row>
    <row r="48" spans="1:16" s="1" customFormat="1" ht="24" customHeight="1" x14ac:dyDescent="0.15">
      <c r="A48" s="4" t="s">
        <v>21</v>
      </c>
      <c r="B48" s="5">
        <v>203018</v>
      </c>
      <c r="C48" s="6" t="s">
        <v>71</v>
      </c>
      <c r="D48" s="6" t="s">
        <v>79</v>
      </c>
      <c r="E48" s="7">
        <v>1084500</v>
      </c>
      <c r="F48" s="5">
        <v>1</v>
      </c>
      <c r="G48" s="7">
        <f t="shared" si="2"/>
        <v>1084500</v>
      </c>
      <c r="H48" s="7">
        <v>1084500</v>
      </c>
      <c r="I48" s="7"/>
      <c r="J48" s="7"/>
      <c r="K48" s="5" t="s">
        <v>31</v>
      </c>
      <c r="L48" s="7"/>
      <c r="M48" s="14" t="s">
        <v>24</v>
      </c>
      <c r="N48" s="15">
        <v>1</v>
      </c>
      <c r="O48" s="7">
        <v>1084500</v>
      </c>
      <c r="P48" s="5"/>
    </row>
    <row r="49" spans="1:16" s="1" customFormat="1" ht="24" customHeight="1" x14ac:dyDescent="0.15">
      <c r="A49" s="4" t="s">
        <v>21</v>
      </c>
      <c r="B49" s="5">
        <v>203018</v>
      </c>
      <c r="C49" s="6" t="s">
        <v>71</v>
      </c>
      <c r="D49" s="12" t="s">
        <v>80</v>
      </c>
      <c r="E49" s="7">
        <v>100000</v>
      </c>
      <c r="F49" s="5">
        <v>1</v>
      </c>
      <c r="G49" s="7">
        <f t="shared" si="2"/>
        <v>100000</v>
      </c>
      <c r="H49" s="7">
        <v>100000</v>
      </c>
      <c r="I49" s="7"/>
      <c r="J49" s="7"/>
      <c r="K49" s="5" t="s">
        <v>31</v>
      </c>
      <c r="L49" s="7"/>
      <c r="M49" s="14" t="s">
        <v>24</v>
      </c>
      <c r="N49" s="15">
        <v>1</v>
      </c>
      <c r="O49" s="7">
        <v>100000</v>
      </c>
      <c r="P49" s="5"/>
    </row>
    <row r="50" spans="1:16" s="1" customFormat="1" ht="24" customHeight="1" x14ac:dyDescent="0.15">
      <c r="A50" s="4" t="s">
        <v>21</v>
      </c>
      <c r="B50" s="5">
        <v>203018</v>
      </c>
      <c r="C50" s="6" t="s">
        <v>71</v>
      </c>
      <c r="D50" s="12" t="s">
        <v>81</v>
      </c>
      <c r="E50" s="7">
        <v>165</v>
      </c>
      <c r="F50" s="5">
        <v>1200</v>
      </c>
      <c r="G50" s="7">
        <f t="shared" si="2"/>
        <v>198000</v>
      </c>
      <c r="H50" s="7">
        <v>198000</v>
      </c>
      <c r="I50" s="7"/>
      <c r="J50" s="7"/>
      <c r="K50" s="5" t="s">
        <v>31</v>
      </c>
      <c r="L50" s="7"/>
      <c r="M50" s="14" t="s">
        <v>24</v>
      </c>
      <c r="N50" s="15">
        <v>1</v>
      </c>
      <c r="O50" s="7">
        <v>198000</v>
      </c>
      <c r="P50" s="5"/>
    </row>
    <row r="51" spans="1:16" s="1" customFormat="1" ht="24" customHeight="1" x14ac:dyDescent="0.15">
      <c r="A51" s="8" t="s">
        <v>21</v>
      </c>
      <c r="B51" s="9">
        <v>203018</v>
      </c>
      <c r="C51" s="10" t="s">
        <v>71</v>
      </c>
      <c r="D51" s="10" t="s">
        <v>27</v>
      </c>
      <c r="E51" s="11"/>
      <c r="F51" s="9"/>
      <c r="G51" s="11">
        <f>SUM(G41:G50)</f>
        <v>14364300</v>
      </c>
      <c r="H51" s="11">
        <f>SUM(H41:H50)</f>
        <v>14364300</v>
      </c>
      <c r="I51" s="11"/>
      <c r="J51" s="11"/>
      <c r="K51" s="11"/>
      <c r="L51" s="11"/>
      <c r="M51" s="16"/>
      <c r="N51" s="17"/>
      <c r="O51" s="11">
        <f>SUM(O41:O50)</f>
        <v>5764300</v>
      </c>
      <c r="P51" s="9"/>
    </row>
    <row r="52" spans="1:16" s="1" customFormat="1" ht="24" customHeight="1" x14ac:dyDescent="0.15">
      <c r="A52" s="4" t="s">
        <v>21</v>
      </c>
      <c r="B52" s="5" t="s">
        <v>82</v>
      </c>
      <c r="C52" s="6" t="s">
        <v>83</v>
      </c>
      <c r="D52" s="6" t="s">
        <v>84</v>
      </c>
      <c r="E52" s="7">
        <v>1600</v>
      </c>
      <c r="F52" s="5">
        <v>1100</v>
      </c>
      <c r="G52" s="7">
        <v>1760000</v>
      </c>
      <c r="H52" s="7">
        <v>1760000</v>
      </c>
      <c r="I52" s="7"/>
      <c r="J52" s="7"/>
      <c r="K52" s="5" t="s">
        <v>85</v>
      </c>
      <c r="L52" s="7"/>
      <c r="M52" s="14" t="s">
        <v>24</v>
      </c>
      <c r="N52" s="15">
        <v>1</v>
      </c>
      <c r="O52" s="7">
        <v>1760000</v>
      </c>
      <c r="P52" s="5"/>
    </row>
    <row r="53" spans="1:16" s="1" customFormat="1" ht="24" customHeight="1" x14ac:dyDescent="0.15">
      <c r="A53" s="4" t="s">
        <v>21</v>
      </c>
      <c r="B53" s="5" t="s">
        <v>82</v>
      </c>
      <c r="C53" s="6" t="s">
        <v>83</v>
      </c>
      <c r="D53" s="6" t="s">
        <v>86</v>
      </c>
      <c r="E53" s="7">
        <v>2000</v>
      </c>
      <c r="F53" s="5">
        <v>96</v>
      </c>
      <c r="G53" s="7">
        <v>192000</v>
      </c>
      <c r="H53" s="7">
        <v>192000</v>
      </c>
      <c r="I53" s="7"/>
      <c r="J53" s="7"/>
      <c r="K53" s="5" t="s">
        <v>85</v>
      </c>
      <c r="L53" s="7"/>
      <c r="M53" s="14" t="s">
        <v>24</v>
      </c>
      <c r="N53" s="15">
        <v>1</v>
      </c>
      <c r="O53" s="7">
        <v>192000</v>
      </c>
      <c r="P53" s="5"/>
    </row>
    <row r="54" spans="1:16" s="1" customFormat="1" ht="24" customHeight="1" x14ac:dyDescent="0.15">
      <c r="A54" s="4" t="s">
        <v>21</v>
      </c>
      <c r="B54" s="5" t="s">
        <v>82</v>
      </c>
      <c r="C54" s="6" t="s">
        <v>83</v>
      </c>
      <c r="D54" s="6" t="s">
        <v>87</v>
      </c>
      <c r="E54" s="7">
        <v>10000</v>
      </c>
      <c r="F54" s="5">
        <v>2</v>
      </c>
      <c r="G54" s="7">
        <v>20000</v>
      </c>
      <c r="H54" s="7">
        <v>20000</v>
      </c>
      <c r="I54" s="7"/>
      <c r="J54" s="7"/>
      <c r="K54" s="5" t="s">
        <v>31</v>
      </c>
      <c r="L54" s="7"/>
      <c r="M54" s="14" t="s">
        <v>24</v>
      </c>
      <c r="N54" s="15">
        <v>1</v>
      </c>
      <c r="O54" s="7">
        <v>20000</v>
      </c>
      <c r="P54" s="5"/>
    </row>
    <row r="55" spans="1:16" s="1" customFormat="1" ht="24" customHeight="1" x14ac:dyDescent="0.15">
      <c r="A55" s="4" t="s">
        <v>21</v>
      </c>
      <c r="B55" s="5" t="s">
        <v>82</v>
      </c>
      <c r="C55" s="6" t="s">
        <v>83</v>
      </c>
      <c r="D55" s="6" t="s">
        <v>88</v>
      </c>
      <c r="E55" s="7">
        <v>3000</v>
      </c>
      <c r="F55" s="5">
        <v>5</v>
      </c>
      <c r="G55" s="7">
        <v>15000</v>
      </c>
      <c r="H55" s="7">
        <v>15000</v>
      </c>
      <c r="I55" s="7"/>
      <c r="J55" s="7"/>
      <c r="K55" s="5" t="s">
        <v>31</v>
      </c>
      <c r="L55" s="7"/>
      <c r="M55" s="14" t="s">
        <v>24</v>
      </c>
      <c r="N55" s="15">
        <v>1</v>
      </c>
      <c r="O55" s="7">
        <v>15000</v>
      </c>
      <c r="P55" s="5"/>
    </row>
    <row r="56" spans="1:16" s="1" customFormat="1" ht="24" customHeight="1" x14ac:dyDescent="0.15">
      <c r="A56" s="4" t="s">
        <v>21</v>
      </c>
      <c r="B56" s="5" t="s">
        <v>82</v>
      </c>
      <c r="C56" s="6" t="s">
        <v>83</v>
      </c>
      <c r="D56" s="6" t="s">
        <v>22</v>
      </c>
      <c r="E56" s="7">
        <v>5000</v>
      </c>
      <c r="F56" s="5">
        <v>20</v>
      </c>
      <c r="G56" s="7">
        <v>100000</v>
      </c>
      <c r="H56" s="7">
        <v>100000</v>
      </c>
      <c r="I56" s="7"/>
      <c r="J56" s="7"/>
      <c r="K56" s="5" t="s">
        <v>31</v>
      </c>
      <c r="L56" s="7"/>
      <c r="M56" s="14" t="s">
        <v>24</v>
      </c>
      <c r="N56" s="15">
        <v>1</v>
      </c>
      <c r="O56" s="7">
        <v>100000</v>
      </c>
      <c r="P56" s="5"/>
    </row>
    <row r="57" spans="1:16" s="1" customFormat="1" ht="24" customHeight="1" x14ac:dyDescent="0.15">
      <c r="A57" s="4" t="s">
        <v>21</v>
      </c>
      <c r="B57" s="5" t="s">
        <v>82</v>
      </c>
      <c r="C57" s="6" t="s">
        <v>83</v>
      </c>
      <c r="D57" s="6" t="s">
        <v>89</v>
      </c>
      <c r="E57" s="7">
        <v>150000</v>
      </c>
      <c r="F57" s="5">
        <v>6</v>
      </c>
      <c r="G57" s="7">
        <v>900000</v>
      </c>
      <c r="H57" s="7">
        <v>900000</v>
      </c>
      <c r="I57" s="7"/>
      <c r="J57" s="7"/>
      <c r="K57" s="5" t="s">
        <v>31</v>
      </c>
      <c r="L57" s="7"/>
      <c r="M57" s="14" t="s">
        <v>24</v>
      </c>
      <c r="N57" s="15">
        <v>1</v>
      </c>
      <c r="O57" s="7">
        <v>900000</v>
      </c>
      <c r="P57" s="5"/>
    </row>
    <row r="58" spans="1:16" s="1" customFormat="1" ht="24" customHeight="1" x14ac:dyDescent="0.15">
      <c r="A58" s="4" t="s">
        <v>21</v>
      </c>
      <c r="B58" s="5" t="s">
        <v>82</v>
      </c>
      <c r="C58" s="6" t="s">
        <v>83</v>
      </c>
      <c r="D58" s="6" t="s">
        <v>90</v>
      </c>
      <c r="E58" s="7">
        <v>35000</v>
      </c>
      <c r="F58" s="5">
        <v>15</v>
      </c>
      <c r="G58" s="7">
        <v>525000</v>
      </c>
      <c r="H58" s="7">
        <v>525000</v>
      </c>
      <c r="I58" s="7"/>
      <c r="J58" s="7"/>
      <c r="K58" s="5" t="s">
        <v>31</v>
      </c>
      <c r="L58" s="7"/>
      <c r="M58" s="14" t="s">
        <v>24</v>
      </c>
      <c r="N58" s="15">
        <v>1</v>
      </c>
      <c r="O58" s="7">
        <v>525000</v>
      </c>
      <c r="P58" s="5"/>
    </row>
    <row r="59" spans="1:16" s="1" customFormat="1" ht="24" customHeight="1" x14ac:dyDescent="0.15">
      <c r="A59" s="4" t="s">
        <v>21</v>
      </c>
      <c r="B59" s="5" t="s">
        <v>82</v>
      </c>
      <c r="C59" s="6" t="s">
        <v>83</v>
      </c>
      <c r="D59" s="6" t="s">
        <v>91</v>
      </c>
      <c r="E59" s="7">
        <v>4500</v>
      </c>
      <c r="F59" s="5">
        <v>2</v>
      </c>
      <c r="G59" s="7">
        <v>9000</v>
      </c>
      <c r="H59" s="7">
        <v>9000</v>
      </c>
      <c r="I59" s="7"/>
      <c r="J59" s="7"/>
      <c r="K59" s="5" t="s">
        <v>31</v>
      </c>
      <c r="L59" s="7"/>
      <c r="M59" s="14" t="s">
        <v>24</v>
      </c>
      <c r="N59" s="15">
        <v>1</v>
      </c>
      <c r="O59" s="7">
        <v>9000</v>
      </c>
      <c r="P59" s="5"/>
    </row>
    <row r="60" spans="1:16" s="1" customFormat="1" ht="24" customHeight="1" x14ac:dyDescent="0.15">
      <c r="A60" s="4" t="s">
        <v>21</v>
      </c>
      <c r="B60" s="5" t="s">
        <v>82</v>
      </c>
      <c r="C60" s="6" t="s">
        <v>83</v>
      </c>
      <c r="D60" s="6" t="s">
        <v>92</v>
      </c>
      <c r="E60" s="7">
        <v>5400</v>
      </c>
      <c r="F60" s="5">
        <v>2</v>
      </c>
      <c r="G60" s="7">
        <v>10800</v>
      </c>
      <c r="H60" s="7">
        <v>10800</v>
      </c>
      <c r="I60" s="7"/>
      <c r="J60" s="7"/>
      <c r="K60" s="5" t="s">
        <v>31</v>
      </c>
      <c r="L60" s="7"/>
      <c r="M60" s="14" t="s">
        <v>24</v>
      </c>
      <c r="N60" s="15">
        <v>1</v>
      </c>
      <c r="O60" s="7">
        <v>10800</v>
      </c>
      <c r="P60" s="5"/>
    </row>
    <row r="61" spans="1:16" s="1" customFormat="1" ht="24" customHeight="1" x14ac:dyDescent="0.15">
      <c r="A61" s="4" t="s">
        <v>21</v>
      </c>
      <c r="B61" s="5" t="s">
        <v>82</v>
      </c>
      <c r="C61" s="6" t="s">
        <v>83</v>
      </c>
      <c r="D61" s="6" t="s">
        <v>93</v>
      </c>
      <c r="E61" s="7">
        <v>40000</v>
      </c>
      <c r="F61" s="5">
        <v>1</v>
      </c>
      <c r="G61" s="7">
        <v>40000</v>
      </c>
      <c r="H61" s="7"/>
      <c r="I61" s="7"/>
      <c r="J61" s="7">
        <v>40000</v>
      </c>
      <c r="K61" s="5" t="s">
        <v>45</v>
      </c>
      <c r="L61" s="7"/>
      <c r="M61" s="14" t="s">
        <v>24</v>
      </c>
      <c r="N61" s="15">
        <v>1</v>
      </c>
      <c r="O61" s="7">
        <v>40000</v>
      </c>
      <c r="P61" s="5"/>
    </row>
    <row r="62" spans="1:16" s="1" customFormat="1" ht="24" customHeight="1" x14ac:dyDescent="0.15">
      <c r="A62" s="4" t="s">
        <v>21</v>
      </c>
      <c r="B62" s="5" t="s">
        <v>82</v>
      </c>
      <c r="C62" s="6" t="s">
        <v>83</v>
      </c>
      <c r="D62" s="6" t="s">
        <v>94</v>
      </c>
      <c r="E62" s="7">
        <v>170000</v>
      </c>
      <c r="F62" s="5">
        <v>1</v>
      </c>
      <c r="G62" s="7">
        <v>170000</v>
      </c>
      <c r="H62" s="7"/>
      <c r="I62" s="7"/>
      <c r="J62" s="7">
        <v>170000</v>
      </c>
      <c r="K62" s="5" t="s">
        <v>45</v>
      </c>
      <c r="L62" s="7"/>
      <c r="M62" s="14" t="s">
        <v>24</v>
      </c>
      <c r="N62" s="15">
        <v>1</v>
      </c>
      <c r="O62" s="7">
        <v>170000</v>
      </c>
      <c r="P62" s="5"/>
    </row>
    <row r="63" spans="1:16" s="1" customFormat="1" ht="24" customHeight="1" x14ac:dyDescent="0.15">
      <c r="A63" s="4" t="s">
        <v>21</v>
      </c>
      <c r="B63" s="5" t="s">
        <v>82</v>
      </c>
      <c r="C63" s="6" t="s">
        <v>83</v>
      </c>
      <c r="D63" s="6" t="s">
        <v>95</v>
      </c>
      <c r="E63" s="7">
        <v>500000</v>
      </c>
      <c r="F63" s="5">
        <v>1</v>
      </c>
      <c r="G63" s="7">
        <v>500000</v>
      </c>
      <c r="H63" s="7"/>
      <c r="I63" s="7"/>
      <c r="J63" s="7">
        <v>500000</v>
      </c>
      <c r="K63" s="5" t="s">
        <v>45</v>
      </c>
      <c r="L63" s="7"/>
      <c r="M63" s="14" t="s">
        <v>24</v>
      </c>
      <c r="N63" s="15">
        <v>1</v>
      </c>
      <c r="O63" s="7">
        <v>500000</v>
      </c>
      <c r="P63" s="5"/>
    </row>
    <row r="64" spans="1:16" s="1" customFormat="1" ht="24" customHeight="1" x14ac:dyDescent="0.15">
      <c r="A64" s="4" t="s">
        <v>21</v>
      </c>
      <c r="B64" s="5" t="s">
        <v>82</v>
      </c>
      <c r="C64" s="6" t="s">
        <v>83</v>
      </c>
      <c r="D64" s="6" t="s">
        <v>96</v>
      </c>
      <c r="E64" s="7">
        <v>3000</v>
      </c>
      <c r="F64" s="5">
        <v>60</v>
      </c>
      <c r="G64" s="7">
        <v>180000</v>
      </c>
      <c r="H64" s="7"/>
      <c r="I64" s="7"/>
      <c r="J64" s="7">
        <v>180000</v>
      </c>
      <c r="K64" s="5" t="s">
        <v>45</v>
      </c>
      <c r="L64" s="7"/>
      <c r="M64" s="14" t="s">
        <v>24</v>
      </c>
      <c r="N64" s="15">
        <v>1</v>
      </c>
      <c r="O64" s="7">
        <v>180000</v>
      </c>
      <c r="P64" s="5"/>
    </row>
    <row r="65" spans="1:16" s="1" customFormat="1" ht="24" customHeight="1" x14ac:dyDescent="0.15">
      <c r="A65" s="4" t="s">
        <v>21</v>
      </c>
      <c r="B65" s="5" t="s">
        <v>82</v>
      </c>
      <c r="C65" s="6" t="s">
        <v>83</v>
      </c>
      <c r="D65" s="6" t="s">
        <v>97</v>
      </c>
      <c r="E65" s="7">
        <v>200</v>
      </c>
      <c r="F65" s="5">
        <v>300</v>
      </c>
      <c r="G65" s="7">
        <v>60000</v>
      </c>
      <c r="H65" s="7"/>
      <c r="I65" s="7"/>
      <c r="J65" s="7">
        <v>60000</v>
      </c>
      <c r="K65" s="5" t="s">
        <v>45</v>
      </c>
      <c r="L65" s="7"/>
      <c r="M65" s="14" t="s">
        <v>24</v>
      </c>
      <c r="N65" s="15">
        <v>1</v>
      </c>
      <c r="O65" s="7">
        <v>60000</v>
      </c>
      <c r="P65" s="5"/>
    </row>
    <row r="66" spans="1:16" s="1" customFormat="1" ht="24" customHeight="1" x14ac:dyDescent="0.15">
      <c r="A66" s="8" t="s">
        <v>21</v>
      </c>
      <c r="B66" s="9" t="s">
        <v>82</v>
      </c>
      <c r="C66" s="10" t="s">
        <v>83</v>
      </c>
      <c r="D66" s="10" t="s">
        <v>27</v>
      </c>
      <c r="E66" s="11"/>
      <c r="F66" s="9"/>
      <c r="G66" s="11">
        <f>SUM(G52:G65)</f>
        <v>4481800</v>
      </c>
      <c r="H66" s="11">
        <f>SUM(H52:H65)</f>
        <v>3531800</v>
      </c>
      <c r="I66" s="11"/>
      <c r="J66" s="11">
        <f>SUM(J52:J65)</f>
        <v>950000</v>
      </c>
      <c r="K66" s="11"/>
      <c r="L66" s="11"/>
      <c r="M66" s="16"/>
      <c r="N66" s="17"/>
      <c r="O66" s="11">
        <f>SUM(O52:O65)</f>
        <v>4481800</v>
      </c>
      <c r="P66" s="9"/>
    </row>
    <row r="67" spans="1:16" s="1" customFormat="1" ht="24" customHeight="1" x14ac:dyDescent="0.15">
      <c r="A67" s="4" t="s">
        <v>21</v>
      </c>
      <c r="B67" s="5">
        <v>203016</v>
      </c>
      <c r="C67" s="6" t="s">
        <v>98</v>
      </c>
      <c r="D67" s="6" t="s">
        <v>99</v>
      </c>
      <c r="E67" s="7">
        <v>1450000</v>
      </c>
      <c r="F67" s="5">
        <v>1</v>
      </c>
      <c r="G67" s="7">
        <v>1450000</v>
      </c>
      <c r="H67" s="7"/>
      <c r="I67" s="7"/>
      <c r="J67" s="7">
        <v>1450000</v>
      </c>
      <c r="K67" s="5" t="s">
        <v>100</v>
      </c>
      <c r="L67" s="7"/>
      <c r="M67" s="14" t="s">
        <v>101</v>
      </c>
      <c r="N67" s="15">
        <v>0.6</v>
      </c>
      <c r="O67" s="7">
        <f>G67*N67</f>
        <v>870000</v>
      </c>
      <c r="P67" s="5" t="s">
        <v>102</v>
      </c>
    </row>
    <row r="68" spans="1:16" s="1" customFormat="1" ht="24" customHeight="1" x14ac:dyDescent="0.15">
      <c r="A68" s="4" t="s">
        <v>21</v>
      </c>
      <c r="B68" s="5">
        <v>203016</v>
      </c>
      <c r="C68" s="6" t="s">
        <v>98</v>
      </c>
      <c r="D68" s="6" t="s">
        <v>103</v>
      </c>
      <c r="E68" s="7">
        <v>800000</v>
      </c>
      <c r="F68" s="5">
        <v>1</v>
      </c>
      <c r="G68" s="7">
        <v>800000</v>
      </c>
      <c r="H68" s="7">
        <v>800000</v>
      </c>
      <c r="I68" s="7"/>
      <c r="J68" s="7" t="s">
        <v>104</v>
      </c>
      <c r="K68" s="5" t="s">
        <v>105</v>
      </c>
      <c r="L68" s="7"/>
      <c r="M68" s="14" t="s">
        <v>24</v>
      </c>
      <c r="N68" s="15">
        <v>1</v>
      </c>
      <c r="O68" s="7">
        <f t="shared" ref="O68:O86" si="3">G68*N68</f>
        <v>800000</v>
      </c>
      <c r="P68" s="5" t="s">
        <v>106</v>
      </c>
    </row>
    <row r="69" spans="1:16" s="1" customFormat="1" ht="24" customHeight="1" x14ac:dyDescent="0.15">
      <c r="A69" s="4" t="s">
        <v>21</v>
      </c>
      <c r="B69" s="5">
        <v>203016</v>
      </c>
      <c r="C69" s="6" t="s">
        <v>98</v>
      </c>
      <c r="D69" s="6" t="s">
        <v>107</v>
      </c>
      <c r="E69" s="7">
        <v>2800000</v>
      </c>
      <c r="F69" s="5">
        <v>1</v>
      </c>
      <c r="G69" s="7">
        <v>2800000</v>
      </c>
      <c r="H69" s="7">
        <v>250000</v>
      </c>
      <c r="I69" s="7"/>
      <c r="J69" s="7">
        <v>2550000</v>
      </c>
      <c r="K69" s="5" t="s">
        <v>108</v>
      </c>
      <c r="L69" s="7"/>
      <c r="M69" s="14" t="s">
        <v>101</v>
      </c>
      <c r="N69" s="15">
        <v>0.6</v>
      </c>
      <c r="O69" s="7">
        <f t="shared" si="3"/>
        <v>1680000</v>
      </c>
      <c r="P69" s="5" t="s">
        <v>102</v>
      </c>
    </row>
    <row r="70" spans="1:16" s="1" customFormat="1" ht="24" customHeight="1" x14ac:dyDescent="0.15">
      <c r="A70" s="4" t="s">
        <v>21</v>
      </c>
      <c r="B70" s="5">
        <v>203016</v>
      </c>
      <c r="C70" s="6" t="s">
        <v>98</v>
      </c>
      <c r="D70" s="6" t="s">
        <v>109</v>
      </c>
      <c r="E70" s="7">
        <v>800000</v>
      </c>
      <c r="F70" s="5">
        <v>1</v>
      </c>
      <c r="G70" s="7">
        <v>800000</v>
      </c>
      <c r="H70" s="7">
        <v>800000</v>
      </c>
      <c r="I70" s="7"/>
      <c r="J70" s="7" t="s">
        <v>104</v>
      </c>
      <c r="K70" s="5" t="s">
        <v>105</v>
      </c>
      <c r="L70" s="7"/>
      <c r="M70" s="14" t="s">
        <v>24</v>
      </c>
      <c r="N70" s="15">
        <v>1</v>
      </c>
      <c r="O70" s="7">
        <f t="shared" si="3"/>
        <v>800000</v>
      </c>
      <c r="P70" s="5" t="s">
        <v>106</v>
      </c>
    </row>
    <row r="71" spans="1:16" s="1" customFormat="1" ht="24" customHeight="1" x14ac:dyDescent="0.15">
      <c r="A71" s="4" t="s">
        <v>21</v>
      </c>
      <c r="B71" s="5">
        <v>203016</v>
      </c>
      <c r="C71" s="6" t="s">
        <v>98</v>
      </c>
      <c r="D71" s="6" t="s">
        <v>110</v>
      </c>
      <c r="E71" s="7">
        <v>100000</v>
      </c>
      <c r="F71" s="5">
        <v>1</v>
      </c>
      <c r="G71" s="7">
        <v>100000</v>
      </c>
      <c r="H71" s="7">
        <v>100000</v>
      </c>
      <c r="I71" s="7"/>
      <c r="J71" s="7" t="s">
        <v>104</v>
      </c>
      <c r="K71" s="5" t="s">
        <v>105</v>
      </c>
      <c r="L71" s="7"/>
      <c r="M71" s="14" t="s">
        <v>24</v>
      </c>
      <c r="N71" s="15">
        <v>1</v>
      </c>
      <c r="O71" s="7">
        <f t="shared" si="3"/>
        <v>100000</v>
      </c>
      <c r="P71" s="5" t="s">
        <v>106</v>
      </c>
    </row>
    <row r="72" spans="1:16" s="1" customFormat="1" ht="24" customHeight="1" x14ac:dyDescent="0.15">
      <c r="A72" s="4" t="s">
        <v>21</v>
      </c>
      <c r="B72" s="5">
        <v>203016</v>
      </c>
      <c r="C72" s="6" t="s">
        <v>98</v>
      </c>
      <c r="D72" s="6" t="s">
        <v>111</v>
      </c>
      <c r="E72" s="7">
        <v>9000</v>
      </c>
      <c r="F72" s="5">
        <v>1</v>
      </c>
      <c r="G72" s="7">
        <v>9000</v>
      </c>
      <c r="H72" s="7">
        <v>9000</v>
      </c>
      <c r="I72" s="7"/>
      <c r="J72" s="7" t="s">
        <v>104</v>
      </c>
      <c r="K72" s="5" t="s">
        <v>105</v>
      </c>
      <c r="L72" s="7"/>
      <c r="M72" s="14" t="s">
        <v>24</v>
      </c>
      <c r="N72" s="15">
        <v>1</v>
      </c>
      <c r="O72" s="7">
        <f t="shared" si="3"/>
        <v>9000</v>
      </c>
      <c r="P72" s="5" t="s">
        <v>106</v>
      </c>
    </row>
    <row r="73" spans="1:16" s="1" customFormat="1" ht="24" customHeight="1" x14ac:dyDescent="0.15">
      <c r="A73" s="4" t="s">
        <v>21</v>
      </c>
      <c r="B73" s="5">
        <v>203016</v>
      </c>
      <c r="C73" s="6" t="s">
        <v>98</v>
      </c>
      <c r="D73" s="6" t="s">
        <v>22</v>
      </c>
      <c r="E73" s="7">
        <v>5000</v>
      </c>
      <c r="F73" s="5">
        <v>16</v>
      </c>
      <c r="G73" s="7">
        <v>80000</v>
      </c>
      <c r="H73" s="7">
        <v>80000</v>
      </c>
      <c r="I73" s="7"/>
      <c r="J73" s="7" t="s">
        <v>104</v>
      </c>
      <c r="K73" s="5" t="s">
        <v>105</v>
      </c>
      <c r="L73" s="7"/>
      <c r="M73" s="14" t="s">
        <v>24</v>
      </c>
      <c r="N73" s="15">
        <v>1</v>
      </c>
      <c r="O73" s="7">
        <f t="shared" si="3"/>
        <v>80000</v>
      </c>
      <c r="P73" s="5" t="s">
        <v>106</v>
      </c>
    </row>
    <row r="74" spans="1:16" s="1" customFormat="1" ht="24" customHeight="1" x14ac:dyDescent="0.15">
      <c r="A74" s="4" t="s">
        <v>21</v>
      </c>
      <c r="B74" s="5">
        <v>203016</v>
      </c>
      <c r="C74" s="6" t="s">
        <v>98</v>
      </c>
      <c r="D74" s="6" t="s">
        <v>112</v>
      </c>
      <c r="E74" s="7">
        <v>2400</v>
      </c>
      <c r="F74" s="5">
        <v>6</v>
      </c>
      <c r="G74" s="7">
        <v>14400</v>
      </c>
      <c r="H74" s="7">
        <v>14400</v>
      </c>
      <c r="I74" s="7"/>
      <c r="J74" s="7"/>
      <c r="K74" s="5" t="s">
        <v>105</v>
      </c>
      <c r="L74" s="7"/>
      <c r="M74" s="14" t="s">
        <v>24</v>
      </c>
      <c r="N74" s="15">
        <v>1</v>
      </c>
      <c r="O74" s="7">
        <f t="shared" si="3"/>
        <v>14400</v>
      </c>
      <c r="P74" s="5" t="s">
        <v>106</v>
      </c>
    </row>
    <row r="75" spans="1:16" s="1" customFormat="1" ht="24" customHeight="1" x14ac:dyDescent="0.15">
      <c r="A75" s="4" t="s">
        <v>21</v>
      </c>
      <c r="B75" s="5">
        <v>203016</v>
      </c>
      <c r="C75" s="6" t="s">
        <v>98</v>
      </c>
      <c r="D75" s="6" t="s">
        <v>113</v>
      </c>
      <c r="E75" s="7">
        <v>3200</v>
      </c>
      <c r="F75" s="5">
        <v>10</v>
      </c>
      <c r="G75" s="7">
        <v>32000</v>
      </c>
      <c r="H75" s="7">
        <v>32000</v>
      </c>
      <c r="I75" s="7"/>
      <c r="J75" s="7"/>
      <c r="K75" s="5" t="s">
        <v>105</v>
      </c>
      <c r="L75" s="7"/>
      <c r="M75" s="14" t="s">
        <v>24</v>
      </c>
      <c r="N75" s="15">
        <v>1</v>
      </c>
      <c r="O75" s="7">
        <f t="shared" si="3"/>
        <v>32000</v>
      </c>
      <c r="P75" s="5" t="s">
        <v>106</v>
      </c>
    </row>
    <row r="76" spans="1:16" s="1" customFormat="1" ht="24" customHeight="1" x14ac:dyDescent="0.15">
      <c r="A76" s="4" t="s">
        <v>21</v>
      </c>
      <c r="B76" s="5">
        <v>203016</v>
      </c>
      <c r="C76" s="6" t="s">
        <v>98</v>
      </c>
      <c r="D76" s="6" t="s">
        <v>114</v>
      </c>
      <c r="E76" s="7">
        <v>7900</v>
      </c>
      <c r="F76" s="5">
        <v>13</v>
      </c>
      <c r="G76" s="7">
        <v>102700</v>
      </c>
      <c r="H76" s="7">
        <v>102700</v>
      </c>
      <c r="I76" s="7"/>
      <c r="J76" s="7"/>
      <c r="K76" s="5" t="s">
        <v>105</v>
      </c>
      <c r="L76" s="7"/>
      <c r="M76" s="14" t="s">
        <v>24</v>
      </c>
      <c r="N76" s="15">
        <v>1</v>
      </c>
      <c r="O76" s="7">
        <f t="shared" si="3"/>
        <v>102700</v>
      </c>
      <c r="P76" s="5" t="s">
        <v>106</v>
      </c>
    </row>
    <row r="77" spans="1:16" s="1" customFormat="1" ht="24" customHeight="1" x14ac:dyDescent="0.15">
      <c r="A77" s="4" t="s">
        <v>21</v>
      </c>
      <c r="B77" s="5">
        <v>203016</v>
      </c>
      <c r="C77" s="6" t="s">
        <v>98</v>
      </c>
      <c r="D77" s="6" t="s">
        <v>115</v>
      </c>
      <c r="E77" s="7">
        <v>7900</v>
      </c>
      <c r="F77" s="5">
        <v>3</v>
      </c>
      <c r="G77" s="7">
        <v>23700</v>
      </c>
      <c r="H77" s="7">
        <v>23700</v>
      </c>
      <c r="I77" s="7"/>
      <c r="J77" s="7"/>
      <c r="K77" s="5" t="s">
        <v>105</v>
      </c>
      <c r="L77" s="7"/>
      <c r="M77" s="14" t="s">
        <v>24</v>
      </c>
      <c r="N77" s="15">
        <v>1</v>
      </c>
      <c r="O77" s="7">
        <f t="shared" si="3"/>
        <v>23700</v>
      </c>
      <c r="P77" s="5" t="s">
        <v>106</v>
      </c>
    </row>
    <row r="78" spans="1:16" s="1" customFormat="1" ht="24" customHeight="1" x14ac:dyDescent="0.15">
      <c r="A78" s="4" t="s">
        <v>21</v>
      </c>
      <c r="B78" s="5">
        <v>203016</v>
      </c>
      <c r="C78" s="6" t="s">
        <v>98</v>
      </c>
      <c r="D78" s="6" t="s">
        <v>25</v>
      </c>
      <c r="E78" s="7">
        <v>7000</v>
      </c>
      <c r="F78" s="5">
        <v>2</v>
      </c>
      <c r="G78" s="7">
        <v>14000</v>
      </c>
      <c r="H78" s="7">
        <v>14000</v>
      </c>
      <c r="I78" s="7"/>
      <c r="J78" s="7" t="s">
        <v>104</v>
      </c>
      <c r="K78" s="5" t="s">
        <v>105</v>
      </c>
      <c r="L78" s="7"/>
      <c r="M78" s="14" t="s">
        <v>24</v>
      </c>
      <c r="N78" s="15">
        <v>1</v>
      </c>
      <c r="O78" s="7">
        <f t="shared" si="3"/>
        <v>14000</v>
      </c>
      <c r="P78" s="5" t="s">
        <v>106</v>
      </c>
    </row>
    <row r="79" spans="1:16" s="1" customFormat="1" ht="24" customHeight="1" x14ac:dyDescent="0.15">
      <c r="A79" s="8" t="s">
        <v>21</v>
      </c>
      <c r="B79" s="9">
        <v>203016</v>
      </c>
      <c r="C79" s="10" t="s">
        <v>98</v>
      </c>
      <c r="D79" s="10" t="s">
        <v>27</v>
      </c>
      <c r="E79" s="11"/>
      <c r="F79" s="9"/>
      <c r="G79" s="11">
        <f>SUM(G67:G78)</f>
        <v>6225800</v>
      </c>
      <c r="H79" s="11">
        <f>SUM(H67:H78)</f>
        <v>2225800</v>
      </c>
      <c r="I79" s="11"/>
      <c r="J79" s="11">
        <f>SUM(J67:J78)</f>
        <v>4000000</v>
      </c>
      <c r="K79" s="11"/>
      <c r="L79" s="11"/>
      <c r="M79" s="16"/>
      <c r="N79" s="17"/>
      <c r="O79" s="11">
        <f>SUM(O67:O78)</f>
        <v>4525800</v>
      </c>
      <c r="P79" s="9"/>
    </row>
    <row r="80" spans="1:16" s="1" customFormat="1" ht="24" customHeight="1" x14ac:dyDescent="0.15">
      <c r="A80" s="4" t="s">
        <v>21</v>
      </c>
      <c r="B80" s="5">
        <v>203019</v>
      </c>
      <c r="C80" s="6" t="s">
        <v>116</v>
      </c>
      <c r="D80" s="6" t="s">
        <v>22</v>
      </c>
      <c r="E80" s="7">
        <v>4500</v>
      </c>
      <c r="F80" s="5">
        <v>14</v>
      </c>
      <c r="G80" s="7">
        <v>63000</v>
      </c>
      <c r="H80" s="7">
        <v>63000</v>
      </c>
      <c r="I80" s="7"/>
      <c r="J80" s="7"/>
      <c r="K80" s="5" t="s">
        <v>54</v>
      </c>
      <c r="L80" s="7"/>
      <c r="M80" s="14" t="s">
        <v>24</v>
      </c>
      <c r="N80" s="15">
        <v>1</v>
      </c>
      <c r="O80" s="7">
        <f t="shared" si="3"/>
        <v>63000</v>
      </c>
      <c r="P80" s="5"/>
    </row>
    <row r="81" spans="1:16" s="1" customFormat="1" ht="24" customHeight="1" x14ac:dyDescent="0.15">
      <c r="A81" s="4" t="s">
        <v>21</v>
      </c>
      <c r="B81" s="5">
        <v>203019</v>
      </c>
      <c r="C81" s="6" t="s">
        <v>116</v>
      </c>
      <c r="D81" s="6" t="s">
        <v>25</v>
      </c>
      <c r="E81" s="7">
        <v>5500</v>
      </c>
      <c r="F81" s="5">
        <v>6</v>
      </c>
      <c r="G81" s="7">
        <v>33000</v>
      </c>
      <c r="H81" s="7">
        <v>33000</v>
      </c>
      <c r="I81" s="7"/>
      <c r="J81" s="7"/>
      <c r="K81" s="5" t="s">
        <v>23</v>
      </c>
      <c r="L81" s="7"/>
      <c r="M81" s="14" t="s">
        <v>24</v>
      </c>
      <c r="N81" s="15">
        <v>1</v>
      </c>
      <c r="O81" s="7">
        <f t="shared" si="3"/>
        <v>33000</v>
      </c>
      <c r="P81" s="5"/>
    </row>
    <row r="82" spans="1:16" s="1" customFormat="1" ht="24" customHeight="1" x14ac:dyDescent="0.15">
      <c r="A82" s="4" t="s">
        <v>21</v>
      </c>
      <c r="B82" s="5">
        <v>203019</v>
      </c>
      <c r="C82" s="6" t="s">
        <v>116</v>
      </c>
      <c r="D82" s="6" t="s">
        <v>117</v>
      </c>
      <c r="E82" s="7">
        <v>5000</v>
      </c>
      <c r="F82" s="5">
        <v>1</v>
      </c>
      <c r="G82" s="7">
        <v>5000</v>
      </c>
      <c r="H82" s="7">
        <v>5000</v>
      </c>
      <c r="I82" s="7"/>
      <c r="J82" s="7"/>
      <c r="K82" s="5" t="s">
        <v>23</v>
      </c>
      <c r="L82" s="7"/>
      <c r="M82" s="14" t="s">
        <v>24</v>
      </c>
      <c r="N82" s="15">
        <v>1</v>
      </c>
      <c r="O82" s="7">
        <f t="shared" si="3"/>
        <v>5000</v>
      </c>
      <c r="P82" s="5"/>
    </row>
    <row r="83" spans="1:16" s="1" customFormat="1" ht="24" customHeight="1" x14ac:dyDescent="0.15">
      <c r="A83" s="4" t="s">
        <v>21</v>
      </c>
      <c r="B83" s="5">
        <v>203019</v>
      </c>
      <c r="C83" s="6" t="s">
        <v>116</v>
      </c>
      <c r="D83" s="6" t="s">
        <v>118</v>
      </c>
      <c r="E83" s="7">
        <v>560000</v>
      </c>
      <c r="F83" s="5">
        <v>1</v>
      </c>
      <c r="G83" s="7">
        <v>560000</v>
      </c>
      <c r="H83" s="7">
        <v>560000</v>
      </c>
      <c r="I83" s="7"/>
      <c r="J83" s="7"/>
      <c r="K83" s="5" t="s">
        <v>23</v>
      </c>
      <c r="L83" s="7"/>
      <c r="M83" s="14" t="s">
        <v>24</v>
      </c>
      <c r="N83" s="15">
        <v>1</v>
      </c>
      <c r="O83" s="7">
        <f t="shared" si="3"/>
        <v>560000</v>
      </c>
      <c r="P83" s="5"/>
    </row>
    <row r="84" spans="1:16" s="1" customFormat="1" ht="24" customHeight="1" x14ac:dyDescent="0.15">
      <c r="A84" s="4" t="s">
        <v>21</v>
      </c>
      <c r="B84" s="5">
        <v>203019</v>
      </c>
      <c r="C84" s="6" t="s">
        <v>116</v>
      </c>
      <c r="D84" s="6" t="s">
        <v>119</v>
      </c>
      <c r="E84" s="7">
        <v>400000</v>
      </c>
      <c r="F84" s="5">
        <v>1</v>
      </c>
      <c r="G84" s="7">
        <v>400000</v>
      </c>
      <c r="H84" s="7">
        <v>400000</v>
      </c>
      <c r="I84" s="7"/>
      <c r="J84" s="7"/>
      <c r="K84" s="5" t="s">
        <v>54</v>
      </c>
      <c r="L84" s="7"/>
      <c r="M84" s="14" t="s">
        <v>24</v>
      </c>
      <c r="N84" s="15">
        <v>1</v>
      </c>
      <c r="O84" s="7">
        <f t="shared" si="3"/>
        <v>400000</v>
      </c>
      <c r="P84" s="5"/>
    </row>
    <row r="85" spans="1:16" s="1" customFormat="1" ht="24" customHeight="1" x14ac:dyDescent="0.15">
      <c r="A85" s="4" t="s">
        <v>21</v>
      </c>
      <c r="B85" s="5">
        <v>203009</v>
      </c>
      <c r="C85" s="6" t="s">
        <v>120</v>
      </c>
      <c r="D85" s="6" t="s">
        <v>29</v>
      </c>
      <c r="E85" s="7">
        <v>5000</v>
      </c>
      <c r="F85" s="5">
        <v>5</v>
      </c>
      <c r="G85" s="7">
        <v>25000</v>
      </c>
      <c r="H85" s="7"/>
      <c r="I85" s="7"/>
      <c r="J85" s="7">
        <v>25000</v>
      </c>
      <c r="K85" s="5" t="s">
        <v>121</v>
      </c>
      <c r="L85" s="7"/>
      <c r="M85" s="14" t="s">
        <v>36</v>
      </c>
      <c r="N85" s="15"/>
      <c r="O85" s="7">
        <f t="shared" si="3"/>
        <v>0</v>
      </c>
      <c r="P85" s="5"/>
    </row>
    <row r="86" spans="1:16" s="1" customFormat="1" ht="24" customHeight="1" x14ac:dyDescent="0.15">
      <c r="A86" s="4" t="s">
        <v>21</v>
      </c>
      <c r="B86" s="5">
        <v>203009</v>
      </c>
      <c r="C86" s="6" t="s">
        <v>120</v>
      </c>
      <c r="D86" s="6" t="s">
        <v>122</v>
      </c>
      <c r="E86" s="7">
        <v>3500</v>
      </c>
      <c r="F86" s="5">
        <v>1</v>
      </c>
      <c r="G86" s="7">
        <v>3500</v>
      </c>
      <c r="H86" s="7"/>
      <c r="I86" s="7"/>
      <c r="J86" s="7">
        <v>3500</v>
      </c>
      <c r="K86" s="5" t="s">
        <v>121</v>
      </c>
      <c r="L86" s="7"/>
      <c r="M86" s="14" t="s">
        <v>36</v>
      </c>
      <c r="N86" s="15"/>
      <c r="O86" s="7">
        <f t="shared" si="3"/>
        <v>0</v>
      </c>
      <c r="P86" s="5"/>
    </row>
    <row r="87" spans="1:16" s="1" customFormat="1" ht="24" customHeight="1" x14ac:dyDescent="0.15">
      <c r="A87" s="8" t="s">
        <v>21</v>
      </c>
      <c r="B87" s="9">
        <v>203009</v>
      </c>
      <c r="C87" s="10" t="s">
        <v>120</v>
      </c>
      <c r="D87" s="10" t="s">
        <v>27</v>
      </c>
      <c r="E87" s="11"/>
      <c r="F87" s="9"/>
      <c r="G87" s="11">
        <f>SUM(G80:G86)</f>
        <v>1089500</v>
      </c>
      <c r="H87" s="11">
        <f>SUM(H80:H86)</f>
        <v>1061000</v>
      </c>
      <c r="I87" s="11"/>
      <c r="J87" s="11">
        <f>SUM(J80:J86)</f>
        <v>28500</v>
      </c>
      <c r="K87" s="11"/>
      <c r="L87" s="11"/>
      <c r="M87" s="16"/>
      <c r="N87" s="17"/>
      <c r="O87" s="11">
        <f>SUM(O80:O86)</f>
        <v>1061000</v>
      </c>
      <c r="P87" s="9"/>
    </row>
    <row r="88" spans="1:16" s="1" customFormat="1" ht="24" customHeight="1" x14ac:dyDescent="0.15">
      <c r="A88" s="4" t="s">
        <v>21</v>
      </c>
      <c r="B88" s="5">
        <v>203007</v>
      </c>
      <c r="C88" s="6" t="s">
        <v>123</v>
      </c>
      <c r="D88" s="6" t="s">
        <v>124</v>
      </c>
      <c r="E88" s="7">
        <v>4500</v>
      </c>
      <c r="F88" s="5">
        <v>10</v>
      </c>
      <c r="G88" s="7">
        <v>45000</v>
      </c>
      <c r="H88" s="7">
        <v>45000</v>
      </c>
      <c r="I88" s="7">
        <v>0</v>
      </c>
      <c r="J88" s="7">
        <v>0</v>
      </c>
      <c r="K88" s="5" t="s">
        <v>125</v>
      </c>
      <c r="L88" s="7"/>
      <c r="M88" s="14" t="s">
        <v>24</v>
      </c>
      <c r="N88" s="15">
        <v>1</v>
      </c>
      <c r="O88" s="7">
        <v>45000</v>
      </c>
      <c r="P88" s="5"/>
    </row>
    <row r="89" spans="1:16" s="1" customFormat="1" ht="24" customHeight="1" x14ac:dyDescent="0.15">
      <c r="A89" s="4" t="s">
        <v>21</v>
      </c>
      <c r="B89" s="5">
        <v>203007</v>
      </c>
      <c r="C89" s="6" t="s">
        <v>123</v>
      </c>
      <c r="D89" s="6" t="s">
        <v>126</v>
      </c>
      <c r="E89" s="7">
        <v>9000</v>
      </c>
      <c r="F89" s="5">
        <v>2</v>
      </c>
      <c r="G89" s="7">
        <v>18000</v>
      </c>
      <c r="H89" s="7">
        <v>18000</v>
      </c>
      <c r="I89" s="7">
        <v>0</v>
      </c>
      <c r="J89" s="7">
        <v>0</v>
      </c>
      <c r="K89" s="5" t="s">
        <v>125</v>
      </c>
      <c r="L89" s="7"/>
      <c r="M89" s="14" t="s">
        <v>24</v>
      </c>
      <c r="N89" s="15">
        <v>1</v>
      </c>
      <c r="O89" s="7">
        <v>18000</v>
      </c>
      <c r="P89" s="5"/>
    </row>
    <row r="90" spans="1:16" s="1" customFormat="1" ht="24" customHeight="1" x14ac:dyDescent="0.15">
      <c r="A90" s="4" t="s">
        <v>21</v>
      </c>
      <c r="B90" s="5">
        <v>203007</v>
      </c>
      <c r="C90" s="6" t="s">
        <v>123</v>
      </c>
      <c r="D90" s="6" t="s">
        <v>127</v>
      </c>
      <c r="E90" s="7">
        <v>425000</v>
      </c>
      <c r="F90" s="5">
        <v>1</v>
      </c>
      <c r="G90" s="7">
        <v>425000</v>
      </c>
      <c r="H90" s="7">
        <v>425000</v>
      </c>
      <c r="I90" s="7">
        <v>0</v>
      </c>
      <c r="J90" s="7">
        <v>0</v>
      </c>
      <c r="K90" s="5" t="s">
        <v>125</v>
      </c>
      <c r="L90" s="7"/>
      <c r="M90" s="14" t="s">
        <v>24</v>
      </c>
      <c r="N90" s="15">
        <v>1</v>
      </c>
      <c r="O90" s="7">
        <v>425000</v>
      </c>
      <c r="P90" s="5"/>
    </row>
    <row r="91" spans="1:16" s="1" customFormat="1" ht="24" customHeight="1" x14ac:dyDescent="0.15">
      <c r="A91" s="4" t="s">
        <v>21</v>
      </c>
      <c r="B91" s="5">
        <v>203007</v>
      </c>
      <c r="C91" s="6" t="s">
        <v>123</v>
      </c>
      <c r="D91" s="6" t="s">
        <v>128</v>
      </c>
      <c r="E91" s="7">
        <v>8000</v>
      </c>
      <c r="F91" s="5">
        <v>1</v>
      </c>
      <c r="G91" s="7">
        <v>8000</v>
      </c>
      <c r="H91" s="7">
        <v>8000</v>
      </c>
      <c r="I91" s="7">
        <v>0</v>
      </c>
      <c r="J91" s="7">
        <v>0</v>
      </c>
      <c r="K91" s="5" t="s">
        <v>125</v>
      </c>
      <c r="L91" s="7"/>
      <c r="M91" s="14" t="s">
        <v>24</v>
      </c>
      <c r="N91" s="15">
        <v>1</v>
      </c>
      <c r="O91" s="7">
        <v>8000</v>
      </c>
      <c r="P91" s="5"/>
    </row>
    <row r="92" spans="1:16" s="1" customFormat="1" ht="24" customHeight="1" x14ac:dyDescent="0.15">
      <c r="A92" s="4" t="s">
        <v>21</v>
      </c>
      <c r="B92" s="5">
        <v>203007</v>
      </c>
      <c r="C92" s="6" t="s">
        <v>123</v>
      </c>
      <c r="D92" s="6" t="s">
        <v>129</v>
      </c>
      <c r="E92" s="7">
        <v>2000</v>
      </c>
      <c r="F92" s="5">
        <v>1</v>
      </c>
      <c r="G92" s="7">
        <v>2000</v>
      </c>
      <c r="H92" s="7">
        <v>2000</v>
      </c>
      <c r="I92" s="7">
        <v>0</v>
      </c>
      <c r="J92" s="7">
        <v>0</v>
      </c>
      <c r="K92" s="5" t="s">
        <v>125</v>
      </c>
      <c r="L92" s="7"/>
      <c r="M92" s="14" t="s">
        <v>24</v>
      </c>
      <c r="N92" s="15">
        <v>1</v>
      </c>
      <c r="O92" s="7">
        <v>2000</v>
      </c>
      <c r="P92" s="5"/>
    </row>
    <row r="93" spans="1:16" s="1" customFormat="1" ht="24" customHeight="1" x14ac:dyDescent="0.15">
      <c r="A93" s="4" t="s">
        <v>21</v>
      </c>
      <c r="B93" s="5">
        <v>203007</v>
      </c>
      <c r="C93" s="6" t="s">
        <v>123</v>
      </c>
      <c r="D93" s="6" t="s">
        <v>130</v>
      </c>
      <c r="E93" s="7">
        <v>4500</v>
      </c>
      <c r="F93" s="5">
        <v>65</v>
      </c>
      <c r="G93" s="7">
        <v>292500</v>
      </c>
      <c r="H93" s="7">
        <v>292500</v>
      </c>
      <c r="I93" s="7">
        <v>0</v>
      </c>
      <c r="J93" s="7">
        <v>0</v>
      </c>
      <c r="K93" s="5" t="s">
        <v>125</v>
      </c>
      <c r="L93" s="7"/>
      <c r="M93" s="14" t="s">
        <v>24</v>
      </c>
      <c r="N93" s="15">
        <v>1</v>
      </c>
      <c r="O93" s="7">
        <v>292500</v>
      </c>
      <c r="P93" s="5"/>
    </row>
    <row r="94" spans="1:16" s="1" customFormat="1" ht="24" customHeight="1" x14ac:dyDescent="0.15">
      <c r="A94" s="4" t="s">
        <v>21</v>
      </c>
      <c r="B94" s="5">
        <v>203007</v>
      </c>
      <c r="C94" s="6" t="s">
        <v>123</v>
      </c>
      <c r="D94" s="6" t="s">
        <v>131</v>
      </c>
      <c r="E94" s="7">
        <v>4500</v>
      </c>
      <c r="F94" s="5">
        <v>10</v>
      </c>
      <c r="G94" s="7">
        <v>45000</v>
      </c>
      <c r="H94" s="7">
        <v>45000</v>
      </c>
      <c r="I94" s="7">
        <v>0</v>
      </c>
      <c r="J94" s="7">
        <v>0</v>
      </c>
      <c r="K94" s="5" t="s">
        <v>125</v>
      </c>
      <c r="L94" s="7"/>
      <c r="M94" s="14" t="s">
        <v>24</v>
      </c>
      <c r="N94" s="15">
        <v>1</v>
      </c>
      <c r="O94" s="7">
        <v>45000</v>
      </c>
      <c r="P94" s="5"/>
    </row>
    <row r="95" spans="1:16" s="1" customFormat="1" ht="24" customHeight="1" x14ac:dyDescent="0.15">
      <c r="A95" s="4" t="s">
        <v>21</v>
      </c>
      <c r="B95" s="5">
        <v>203007</v>
      </c>
      <c r="C95" s="6" t="s">
        <v>123</v>
      </c>
      <c r="D95" s="6" t="s">
        <v>132</v>
      </c>
      <c r="E95" s="7">
        <v>8000</v>
      </c>
      <c r="F95" s="5">
        <v>1</v>
      </c>
      <c r="G95" s="7">
        <v>8000</v>
      </c>
      <c r="H95" s="7">
        <v>8000</v>
      </c>
      <c r="I95" s="7">
        <v>0</v>
      </c>
      <c r="J95" s="7">
        <v>0</v>
      </c>
      <c r="K95" s="5" t="s">
        <v>125</v>
      </c>
      <c r="L95" s="7"/>
      <c r="M95" s="14" t="s">
        <v>24</v>
      </c>
      <c r="N95" s="15">
        <v>1</v>
      </c>
      <c r="O95" s="7">
        <v>8000</v>
      </c>
      <c r="P95" s="5"/>
    </row>
    <row r="96" spans="1:16" s="1" customFormat="1" ht="24" customHeight="1" x14ac:dyDescent="0.15">
      <c r="A96" s="4" t="s">
        <v>21</v>
      </c>
      <c r="B96" s="5">
        <v>203007</v>
      </c>
      <c r="C96" s="6" t="s">
        <v>123</v>
      </c>
      <c r="D96" s="6" t="s">
        <v>133</v>
      </c>
      <c r="E96" s="7">
        <v>8000</v>
      </c>
      <c r="F96" s="5">
        <v>5</v>
      </c>
      <c r="G96" s="7">
        <v>40000</v>
      </c>
      <c r="H96" s="7">
        <v>40000</v>
      </c>
      <c r="I96" s="7">
        <v>0</v>
      </c>
      <c r="J96" s="7">
        <v>0</v>
      </c>
      <c r="K96" s="5" t="s">
        <v>125</v>
      </c>
      <c r="L96" s="7"/>
      <c r="M96" s="14" t="s">
        <v>24</v>
      </c>
      <c r="N96" s="15">
        <v>1</v>
      </c>
      <c r="O96" s="7">
        <v>40000</v>
      </c>
      <c r="P96" s="5"/>
    </row>
    <row r="97" spans="1:16" s="1" customFormat="1" ht="24" customHeight="1" x14ac:dyDescent="0.15">
      <c r="A97" s="4" t="s">
        <v>21</v>
      </c>
      <c r="B97" s="5">
        <v>203007</v>
      </c>
      <c r="C97" s="6" t="s">
        <v>123</v>
      </c>
      <c r="D97" s="6" t="s">
        <v>134</v>
      </c>
      <c r="E97" s="7">
        <v>1200000</v>
      </c>
      <c r="F97" s="5">
        <v>1</v>
      </c>
      <c r="G97" s="7">
        <v>1200000</v>
      </c>
      <c r="H97" s="7">
        <v>1200000</v>
      </c>
      <c r="I97" s="7">
        <v>0</v>
      </c>
      <c r="J97" s="7">
        <v>0</v>
      </c>
      <c r="K97" s="5" t="s">
        <v>125</v>
      </c>
      <c r="L97" s="7"/>
      <c r="M97" s="14" t="s">
        <v>24</v>
      </c>
      <c r="N97" s="15">
        <v>1</v>
      </c>
      <c r="O97" s="7">
        <v>1200000</v>
      </c>
      <c r="P97" s="5"/>
    </row>
    <row r="98" spans="1:16" s="1" customFormat="1" ht="24" customHeight="1" x14ac:dyDescent="0.15">
      <c r="A98" s="4" t="s">
        <v>21</v>
      </c>
      <c r="B98" s="5">
        <v>203007</v>
      </c>
      <c r="C98" s="6" t="s">
        <v>123</v>
      </c>
      <c r="D98" s="6" t="s">
        <v>135</v>
      </c>
      <c r="E98" s="7">
        <v>1600000</v>
      </c>
      <c r="F98" s="5">
        <v>1</v>
      </c>
      <c r="G98" s="7">
        <v>1600000</v>
      </c>
      <c r="H98" s="7">
        <v>1600000</v>
      </c>
      <c r="I98" s="7">
        <v>0</v>
      </c>
      <c r="J98" s="7">
        <v>0</v>
      </c>
      <c r="K98" s="5" t="s">
        <v>125</v>
      </c>
      <c r="L98" s="7"/>
      <c r="M98" s="14" t="s">
        <v>24</v>
      </c>
      <c r="N98" s="15">
        <v>1</v>
      </c>
      <c r="O98" s="7">
        <v>1600000</v>
      </c>
      <c r="P98" s="5"/>
    </row>
    <row r="99" spans="1:16" s="1" customFormat="1" ht="24" customHeight="1" x14ac:dyDescent="0.15">
      <c r="A99" s="4" t="s">
        <v>21</v>
      </c>
      <c r="B99" s="5">
        <v>203007</v>
      </c>
      <c r="C99" s="6" t="s">
        <v>123</v>
      </c>
      <c r="D99" s="6" t="s">
        <v>136</v>
      </c>
      <c r="E99" s="7">
        <v>550000</v>
      </c>
      <c r="F99" s="5">
        <v>1</v>
      </c>
      <c r="G99" s="7">
        <v>550000</v>
      </c>
      <c r="H99" s="7">
        <v>60000</v>
      </c>
      <c r="I99" s="7">
        <v>490000</v>
      </c>
      <c r="J99" s="7">
        <v>0</v>
      </c>
      <c r="K99" s="5" t="s">
        <v>137</v>
      </c>
      <c r="L99" s="7"/>
      <c r="M99" s="14" t="s">
        <v>24</v>
      </c>
      <c r="N99" s="15">
        <v>1</v>
      </c>
      <c r="O99" s="7">
        <v>550000</v>
      </c>
      <c r="P99" s="5"/>
    </row>
    <row r="100" spans="1:16" s="1" customFormat="1" ht="24" customHeight="1" x14ac:dyDescent="0.15">
      <c r="A100" s="4" t="s">
        <v>21</v>
      </c>
      <c r="B100" s="5">
        <v>203007</v>
      </c>
      <c r="C100" s="6" t="s">
        <v>123</v>
      </c>
      <c r="D100" s="6" t="s">
        <v>138</v>
      </c>
      <c r="E100" s="7">
        <v>1500000</v>
      </c>
      <c r="F100" s="5" t="s">
        <v>139</v>
      </c>
      <c r="G100" s="7">
        <v>1500000</v>
      </c>
      <c r="H100" s="7">
        <v>0</v>
      </c>
      <c r="I100" s="7">
        <v>1500000</v>
      </c>
      <c r="J100" s="7">
        <v>0</v>
      </c>
      <c r="K100" s="5" t="s">
        <v>140</v>
      </c>
      <c r="L100" s="7"/>
      <c r="M100" s="14" t="s">
        <v>24</v>
      </c>
      <c r="N100" s="15">
        <v>1</v>
      </c>
      <c r="O100" s="7">
        <v>1500000</v>
      </c>
      <c r="P100" s="5"/>
    </row>
    <row r="101" spans="1:16" s="1" customFormat="1" ht="24" customHeight="1" x14ac:dyDescent="0.15">
      <c r="A101" s="4" t="s">
        <v>21</v>
      </c>
      <c r="B101" s="5">
        <v>203007</v>
      </c>
      <c r="C101" s="6" t="s">
        <v>123</v>
      </c>
      <c r="D101" s="6" t="s">
        <v>141</v>
      </c>
      <c r="E101" s="7">
        <v>4500</v>
      </c>
      <c r="F101" s="5" t="s">
        <v>142</v>
      </c>
      <c r="G101" s="7">
        <v>13500</v>
      </c>
      <c r="H101" s="7">
        <v>13500</v>
      </c>
      <c r="I101" s="7">
        <v>0</v>
      </c>
      <c r="J101" s="7">
        <v>0</v>
      </c>
      <c r="K101" s="5" t="s">
        <v>143</v>
      </c>
      <c r="L101" s="7"/>
      <c r="M101" s="14" t="s">
        <v>24</v>
      </c>
      <c r="N101" s="15">
        <v>1</v>
      </c>
      <c r="O101" s="7">
        <v>13500</v>
      </c>
      <c r="P101" s="5"/>
    </row>
    <row r="102" spans="1:16" s="1" customFormat="1" ht="24" customHeight="1" x14ac:dyDescent="0.15">
      <c r="A102" s="4" t="s">
        <v>21</v>
      </c>
      <c r="B102" s="5">
        <v>203007</v>
      </c>
      <c r="C102" s="6" t="s">
        <v>123</v>
      </c>
      <c r="D102" s="6" t="s">
        <v>69</v>
      </c>
      <c r="E102" s="7">
        <v>3000</v>
      </c>
      <c r="F102" s="5">
        <v>5</v>
      </c>
      <c r="G102" s="7">
        <v>15000</v>
      </c>
      <c r="H102" s="7">
        <v>15000</v>
      </c>
      <c r="I102" s="7">
        <v>0</v>
      </c>
      <c r="J102" s="7">
        <v>0</v>
      </c>
      <c r="K102" s="5" t="s">
        <v>143</v>
      </c>
      <c r="L102" s="7"/>
      <c r="M102" s="14" t="s">
        <v>24</v>
      </c>
      <c r="N102" s="15">
        <v>1</v>
      </c>
      <c r="O102" s="7">
        <v>15000</v>
      </c>
      <c r="P102" s="5"/>
    </row>
    <row r="103" spans="1:16" s="1" customFormat="1" ht="24" customHeight="1" x14ac:dyDescent="0.15">
      <c r="A103" s="4" t="s">
        <v>21</v>
      </c>
      <c r="B103" s="5">
        <v>203007</v>
      </c>
      <c r="C103" s="6" t="s">
        <v>123</v>
      </c>
      <c r="D103" s="6" t="s">
        <v>144</v>
      </c>
      <c r="E103" s="7">
        <v>3000</v>
      </c>
      <c r="F103" s="5">
        <v>2</v>
      </c>
      <c r="G103" s="7">
        <v>6000</v>
      </c>
      <c r="H103" s="7">
        <v>6000</v>
      </c>
      <c r="I103" s="7">
        <v>0</v>
      </c>
      <c r="J103" s="7">
        <v>0</v>
      </c>
      <c r="K103" s="5" t="s">
        <v>143</v>
      </c>
      <c r="L103" s="7"/>
      <c r="M103" s="14" t="s">
        <v>24</v>
      </c>
      <c r="N103" s="15">
        <v>1</v>
      </c>
      <c r="O103" s="7">
        <v>6000</v>
      </c>
      <c r="P103" s="5"/>
    </row>
    <row r="104" spans="1:16" s="1" customFormat="1" ht="24" customHeight="1" x14ac:dyDescent="0.15">
      <c r="A104" s="4" t="s">
        <v>21</v>
      </c>
      <c r="B104" s="5">
        <v>203007</v>
      </c>
      <c r="C104" s="6" t="s">
        <v>123</v>
      </c>
      <c r="D104" s="6" t="s">
        <v>145</v>
      </c>
      <c r="E104" s="7">
        <v>8000</v>
      </c>
      <c r="F104" s="5">
        <v>2</v>
      </c>
      <c r="G104" s="7">
        <v>16000</v>
      </c>
      <c r="H104" s="7">
        <v>16000</v>
      </c>
      <c r="I104" s="7">
        <v>0</v>
      </c>
      <c r="J104" s="7">
        <v>0</v>
      </c>
      <c r="K104" s="5" t="s">
        <v>143</v>
      </c>
      <c r="L104" s="7"/>
      <c r="M104" s="14" t="s">
        <v>24</v>
      </c>
      <c r="N104" s="15">
        <v>1</v>
      </c>
      <c r="O104" s="7">
        <v>16000</v>
      </c>
      <c r="P104" s="5"/>
    </row>
    <row r="105" spans="1:16" s="1" customFormat="1" ht="24" customHeight="1" x14ac:dyDescent="0.15">
      <c r="A105" s="4" t="s">
        <v>21</v>
      </c>
      <c r="B105" s="5">
        <v>203007</v>
      </c>
      <c r="C105" s="6" t="s">
        <v>123</v>
      </c>
      <c r="D105" s="6" t="s">
        <v>146</v>
      </c>
      <c r="E105" s="7">
        <v>100000</v>
      </c>
      <c r="F105" s="5">
        <v>1</v>
      </c>
      <c r="G105" s="7">
        <v>100000</v>
      </c>
      <c r="H105" s="7">
        <v>100000</v>
      </c>
      <c r="I105" s="7">
        <v>0</v>
      </c>
      <c r="J105" s="7">
        <v>0</v>
      </c>
      <c r="K105" s="5" t="s">
        <v>143</v>
      </c>
      <c r="L105" s="7"/>
      <c r="M105" s="14" t="s">
        <v>24</v>
      </c>
      <c r="N105" s="15">
        <v>1</v>
      </c>
      <c r="O105" s="7">
        <v>100000</v>
      </c>
      <c r="P105" s="5"/>
    </row>
    <row r="106" spans="1:16" s="1" customFormat="1" ht="24" customHeight="1" x14ac:dyDescent="0.15">
      <c r="A106" s="4" t="s">
        <v>21</v>
      </c>
      <c r="B106" s="5">
        <v>203007</v>
      </c>
      <c r="C106" s="6" t="s">
        <v>123</v>
      </c>
      <c r="D106" s="6" t="s">
        <v>51</v>
      </c>
      <c r="E106" s="7">
        <v>20000</v>
      </c>
      <c r="F106" s="5">
        <v>1</v>
      </c>
      <c r="G106" s="7">
        <v>20000</v>
      </c>
      <c r="H106" s="7">
        <v>20000</v>
      </c>
      <c r="I106" s="7">
        <v>0</v>
      </c>
      <c r="J106" s="7">
        <v>0</v>
      </c>
      <c r="K106" s="5" t="s">
        <v>143</v>
      </c>
      <c r="L106" s="7"/>
      <c r="M106" s="14" t="s">
        <v>24</v>
      </c>
      <c r="N106" s="15">
        <v>1</v>
      </c>
      <c r="O106" s="7">
        <v>20000</v>
      </c>
      <c r="P106" s="5"/>
    </row>
    <row r="107" spans="1:16" s="1" customFormat="1" ht="24" customHeight="1" x14ac:dyDescent="0.15">
      <c r="A107" s="4" t="s">
        <v>21</v>
      </c>
      <c r="B107" s="5">
        <v>203007</v>
      </c>
      <c r="C107" s="6" t="s">
        <v>123</v>
      </c>
      <c r="D107" s="6" t="s">
        <v>147</v>
      </c>
      <c r="E107" s="7">
        <v>900000</v>
      </c>
      <c r="F107" s="5">
        <v>1</v>
      </c>
      <c r="G107" s="7">
        <v>900000</v>
      </c>
      <c r="H107" s="7">
        <v>900000</v>
      </c>
      <c r="I107" s="7">
        <v>0</v>
      </c>
      <c r="J107" s="7">
        <v>0</v>
      </c>
      <c r="K107" s="5" t="s">
        <v>143</v>
      </c>
      <c r="L107" s="7"/>
      <c r="M107" s="14" t="s">
        <v>24</v>
      </c>
      <c r="N107" s="15">
        <v>1</v>
      </c>
      <c r="O107" s="7">
        <v>900000</v>
      </c>
      <c r="P107" s="5"/>
    </row>
    <row r="108" spans="1:16" s="1" customFormat="1" ht="24" customHeight="1" x14ac:dyDescent="0.15">
      <c r="A108" s="4" t="s">
        <v>21</v>
      </c>
      <c r="B108" s="5">
        <v>203007</v>
      </c>
      <c r="C108" s="6" t="s">
        <v>123</v>
      </c>
      <c r="D108" s="6" t="s">
        <v>148</v>
      </c>
      <c r="E108" s="7">
        <v>12000</v>
      </c>
      <c r="F108" s="5">
        <v>1</v>
      </c>
      <c r="G108" s="7">
        <v>12000</v>
      </c>
      <c r="H108" s="7">
        <v>12000</v>
      </c>
      <c r="I108" s="7">
        <v>0</v>
      </c>
      <c r="J108" s="7">
        <v>0</v>
      </c>
      <c r="K108" s="5" t="s">
        <v>143</v>
      </c>
      <c r="L108" s="7"/>
      <c r="M108" s="14" t="s">
        <v>24</v>
      </c>
      <c r="N108" s="15">
        <v>1</v>
      </c>
      <c r="O108" s="7">
        <v>12000</v>
      </c>
      <c r="P108" s="5"/>
    </row>
    <row r="109" spans="1:16" s="1" customFormat="1" ht="24" customHeight="1" x14ac:dyDescent="0.15">
      <c r="A109" s="4" t="s">
        <v>21</v>
      </c>
      <c r="B109" s="5">
        <v>203007</v>
      </c>
      <c r="C109" s="6" t="s">
        <v>123</v>
      </c>
      <c r="D109" s="6" t="s">
        <v>149</v>
      </c>
      <c r="E109" s="7">
        <v>200000</v>
      </c>
      <c r="F109" s="5">
        <v>1</v>
      </c>
      <c r="G109" s="7">
        <v>200000</v>
      </c>
      <c r="H109" s="7">
        <v>200000</v>
      </c>
      <c r="I109" s="7">
        <v>0</v>
      </c>
      <c r="J109" s="7">
        <v>0</v>
      </c>
      <c r="K109" s="5" t="s">
        <v>143</v>
      </c>
      <c r="L109" s="7"/>
      <c r="M109" s="14" t="s">
        <v>24</v>
      </c>
      <c r="N109" s="15">
        <v>1</v>
      </c>
      <c r="O109" s="7">
        <v>200000</v>
      </c>
      <c r="P109" s="5"/>
    </row>
    <row r="110" spans="1:16" s="1" customFormat="1" ht="24" customHeight="1" x14ac:dyDescent="0.15">
      <c r="A110" s="8" t="s">
        <v>21</v>
      </c>
      <c r="B110" s="9">
        <v>203007</v>
      </c>
      <c r="C110" s="10" t="s">
        <v>123</v>
      </c>
      <c r="D110" s="10" t="s">
        <v>27</v>
      </c>
      <c r="E110" s="11"/>
      <c r="F110" s="9"/>
      <c r="G110" s="11">
        <f>SUM(G88:G109)</f>
        <v>7016000</v>
      </c>
      <c r="H110" s="11">
        <f>SUM(H88:H109)</f>
        <v>5026000</v>
      </c>
      <c r="I110" s="11">
        <f>SUM(I88:I109)</f>
        <v>1990000</v>
      </c>
      <c r="J110" s="11">
        <f>SUM(J88:J109)</f>
        <v>0</v>
      </c>
      <c r="K110" s="11"/>
      <c r="L110" s="11"/>
      <c r="M110" s="16"/>
      <c r="N110" s="17"/>
      <c r="O110" s="11">
        <f>SUM(O88:O109)</f>
        <v>7016000</v>
      </c>
      <c r="P110" s="9"/>
    </row>
    <row r="111" spans="1:16" s="1" customFormat="1" ht="24" customHeight="1" x14ac:dyDescent="0.15">
      <c r="A111" s="4" t="s">
        <v>21</v>
      </c>
      <c r="B111" s="5" t="s">
        <v>150</v>
      </c>
      <c r="C111" s="6" t="s">
        <v>151</v>
      </c>
      <c r="D111" s="6" t="s">
        <v>152</v>
      </c>
      <c r="E111" s="7"/>
      <c r="F111" s="5" t="s">
        <v>153</v>
      </c>
      <c r="G111" s="7">
        <v>2500000</v>
      </c>
      <c r="H111" s="7"/>
      <c r="I111" s="7"/>
      <c r="J111" s="7">
        <v>2500000</v>
      </c>
      <c r="K111" s="5" t="s">
        <v>125</v>
      </c>
      <c r="L111" s="7"/>
      <c r="M111" s="14" t="s">
        <v>24</v>
      </c>
      <c r="N111" s="15">
        <v>1</v>
      </c>
      <c r="O111" s="7">
        <f t="shared" ref="O111:O130" si="4">G111*N111</f>
        <v>2500000</v>
      </c>
      <c r="P111" s="5"/>
    </row>
    <row r="112" spans="1:16" s="1" customFormat="1" ht="24" customHeight="1" x14ac:dyDescent="0.15">
      <c r="A112" s="4" t="s">
        <v>21</v>
      </c>
      <c r="B112" s="5" t="s">
        <v>150</v>
      </c>
      <c r="C112" s="6" t="s">
        <v>151</v>
      </c>
      <c r="D112" s="6" t="s">
        <v>154</v>
      </c>
      <c r="E112" s="7" t="s">
        <v>155</v>
      </c>
      <c r="F112" s="5" t="s">
        <v>153</v>
      </c>
      <c r="G112" s="7">
        <v>1100000</v>
      </c>
      <c r="H112" s="7"/>
      <c r="I112" s="7"/>
      <c r="J112" s="7">
        <v>1100000</v>
      </c>
      <c r="K112" s="5" t="s">
        <v>125</v>
      </c>
      <c r="L112" s="7"/>
      <c r="M112" s="14" t="s">
        <v>24</v>
      </c>
      <c r="N112" s="15">
        <v>1</v>
      </c>
      <c r="O112" s="7">
        <f t="shared" si="4"/>
        <v>1100000</v>
      </c>
      <c r="P112" s="5"/>
    </row>
    <row r="113" spans="1:16" s="1" customFormat="1" ht="24" customHeight="1" x14ac:dyDescent="0.15">
      <c r="A113" s="4" t="s">
        <v>21</v>
      </c>
      <c r="B113" s="5" t="s">
        <v>150</v>
      </c>
      <c r="C113" s="6" t="s">
        <v>151</v>
      </c>
      <c r="D113" s="12" t="s">
        <v>156</v>
      </c>
      <c r="E113" s="7"/>
      <c r="F113" s="5" t="s">
        <v>153</v>
      </c>
      <c r="G113" s="7">
        <v>1350000</v>
      </c>
      <c r="H113" s="7"/>
      <c r="I113" s="7">
        <v>1350000</v>
      </c>
      <c r="J113" s="7"/>
      <c r="K113" s="5" t="s">
        <v>140</v>
      </c>
      <c r="L113" s="7"/>
      <c r="M113" s="14" t="s">
        <v>24</v>
      </c>
      <c r="N113" s="15">
        <v>1</v>
      </c>
      <c r="O113" s="7">
        <f t="shared" si="4"/>
        <v>1350000</v>
      </c>
      <c r="P113" s="5"/>
    </row>
    <row r="114" spans="1:16" s="1" customFormat="1" ht="57" customHeight="1" x14ac:dyDescent="0.15">
      <c r="A114" s="4" t="s">
        <v>21</v>
      </c>
      <c r="B114" s="5" t="s">
        <v>150</v>
      </c>
      <c r="C114" s="6" t="s">
        <v>151</v>
      </c>
      <c r="D114" s="12" t="s">
        <v>157</v>
      </c>
      <c r="E114" s="7"/>
      <c r="F114" s="5" t="s">
        <v>153</v>
      </c>
      <c r="G114" s="7">
        <v>3650000</v>
      </c>
      <c r="H114" s="7"/>
      <c r="I114" s="7">
        <v>3650000</v>
      </c>
      <c r="J114" s="7"/>
      <c r="K114" s="5" t="s">
        <v>158</v>
      </c>
      <c r="L114" s="7"/>
      <c r="M114" s="14" t="s">
        <v>36</v>
      </c>
      <c r="N114" s="15"/>
      <c r="O114" s="7">
        <f t="shared" si="4"/>
        <v>0</v>
      </c>
      <c r="P114" s="5"/>
    </row>
    <row r="115" spans="1:16" s="1" customFormat="1" ht="24" customHeight="1" x14ac:dyDescent="0.15">
      <c r="A115" s="4" t="s">
        <v>21</v>
      </c>
      <c r="B115" s="5" t="s">
        <v>150</v>
      </c>
      <c r="C115" s="6" t="s">
        <v>151</v>
      </c>
      <c r="D115" s="12" t="s">
        <v>159</v>
      </c>
      <c r="E115" s="7"/>
      <c r="F115" s="5" t="s">
        <v>153</v>
      </c>
      <c r="G115" s="7">
        <v>1100000</v>
      </c>
      <c r="H115" s="7"/>
      <c r="I115" s="7"/>
      <c r="J115" s="7">
        <v>1100000</v>
      </c>
      <c r="K115" s="5" t="s">
        <v>160</v>
      </c>
      <c r="L115" s="7"/>
      <c r="M115" s="14" t="s">
        <v>24</v>
      </c>
      <c r="N115" s="15">
        <v>1</v>
      </c>
      <c r="O115" s="7">
        <f t="shared" si="4"/>
        <v>1100000</v>
      </c>
      <c r="P115" s="5"/>
    </row>
    <row r="116" spans="1:16" s="1" customFormat="1" ht="24" customHeight="1" x14ac:dyDescent="0.15">
      <c r="A116" s="4" t="s">
        <v>21</v>
      </c>
      <c r="B116" s="5" t="s">
        <v>150</v>
      </c>
      <c r="C116" s="6" t="s">
        <v>151</v>
      </c>
      <c r="D116" s="6" t="s">
        <v>161</v>
      </c>
      <c r="E116" s="7"/>
      <c r="F116" s="5" t="s">
        <v>153</v>
      </c>
      <c r="G116" s="7">
        <v>350000</v>
      </c>
      <c r="H116" s="7"/>
      <c r="I116" s="7"/>
      <c r="J116" s="7">
        <v>350000</v>
      </c>
      <c r="K116" s="5" t="s">
        <v>160</v>
      </c>
      <c r="L116" s="7"/>
      <c r="M116" s="14" t="s">
        <v>24</v>
      </c>
      <c r="N116" s="15">
        <v>1</v>
      </c>
      <c r="O116" s="7">
        <f t="shared" si="4"/>
        <v>350000</v>
      </c>
      <c r="P116" s="5"/>
    </row>
    <row r="117" spans="1:16" s="1" customFormat="1" ht="24" customHeight="1" x14ac:dyDescent="0.15">
      <c r="A117" s="4" t="s">
        <v>21</v>
      </c>
      <c r="B117" s="5" t="s">
        <v>150</v>
      </c>
      <c r="C117" s="6" t="s">
        <v>151</v>
      </c>
      <c r="D117" s="6" t="s">
        <v>162</v>
      </c>
      <c r="E117" s="7"/>
      <c r="F117" s="5" t="s">
        <v>153</v>
      </c>
      <c r="G117" s="7">
        <v>340000</v>
      </c>
      <c r="H117" s="7"/>
      <c r="I117" s="7"/>
      <c r="J117" s="7">
        <v>340000</v>
      </c>
      <c r="K117" s="5" t="s">
        <v>160</v>
      </c>
      <c r="L117" s="7"/>
      <c r="M117" s="14" t="s">
        <v>24</v>
      </c>
      <c r="N117" s="15">
        <v>1</v>
      </c>
      <c r="O117" s="7">
        <f t="shared" si="4"/>
        <v>340000</v>
      </c>
      <c r="P117" s="5"/>
    </row>
    <row r="118" spans="1:16" s="1" customFormat="1" ht="24" customHeight="1" x14ac:dyDescent="0.15">
      <c r="A118" s="4" t="s">
        <v>21</v>
      </c>
      <c r="B118" s="5" t="s">
        <v>150</v>
      </c>
      <c r="C118" s="6" t="s">
        <v>151</v>
      </c>
      <c r="D118" s="6" t="s">
        <v>163</v>
      </c>
      <c r="E118" s="7">
        <v>20000</v>
      </c>
      <c r="F118" s="5" t="s">
        <v>164</v>
      </c>
      <c r="G118" s="7">
        <v>20000</v>
      </c>
      <c r="H118" s="7"/>
      <c r="I118" s="7"/>
      <c r="J118" s="7">
        <v>20000</v>
      </c>
      <c r="K118" s="5" t="s">
        <v>143</v>
      </c>
      <c r="L118" s="7"/>
      <c r="M118" s="14" t="s">
        <v>24</v>
      </c>
      <c r="N118" s="15">
        <v>1</v>
      </c>
      <c r="O118" s="7">
        <f t="shared" si="4"/>
        <v>20000</v>
      </c>
      <c r="P118" s="5"/>
    </row>
    <row r="119" spans="1:16" s="1" customFormat="1" ht="24" customHeight="1" x14ac:dyDescent="0.15">
      <c r="A119" s="4" t="s">
        <v>21</v>
      </c>
      <c r="B119" s="5" t="s">
        <v>150</v>
      </c>
      <c r="C119" s="6" t="s">
        <v>151</v>
      </c>
      <c r="D119" s="6" t="s">
        <v>165</v>
      </c>
      <c r="E119" s="7">
        <v>2200</v>
      </c>
      <c r="F119" s="5" t="s">
        <v>166</v>
      </c>
      <c r="G119" s="7">
        <v>8800</v>
      </c>
      <c r="H119" s="7"/>
      <c r="I119" s="7"/>
      <c r="J119" s="7">
        <v>8800</v>
      </c>
      <c r="K119" s="5" t="s">
        <v>143</v>
      </c>
      <c r="L119" s="7"/>
      <c r="M119" s="14" t="s">
        <v>24</v>
      </c>
      <c r="N119" s="15">
        <v>1</v>
      </c>
      <c r="O119" s="7">
        <f t="shared" si="4"/>
        <v>8800</v>
      </c>
      <c r="P119" s="5"/>
    </row>
    <row r="120" spans="1:16" s="1" customFormat="1" ht="24" customHeight="1" x14ac:dyDescent="0.15">
      <c r="A120" s="4" t="s">
        <v>21</v>
      </c>
      <c r="B120" s="5" t="s">
        <v>150</v>
      </c>
      <c r="C120" s="6" t="s">
        <v>151</v>
      </c>
      <c r="D120" s="6" t="s">
        <v>167</v>
      </c>
      <c r="E120" s="7">
        <v>3500</v>
      </c>
      <c r="F120" s="5" t="s">
        <v>164</v>
      </c>
      <c r="G120" s="7">
        <v>3500</v>
      </c>
      <c r="H120" s="7"/>
      <c r="I120" s="7"/>
      <c r="J120" s="7">
        <v>3500</v>
      </c>
      <c r="K120" s="5" t="s">
        <v>143</v>
      </c>
      <c r="L120" s="7"/>
      <c r="M120" s="14" t="s">
        <v>24</v>
      </c>
      <c r="N120" s="15">
        <v>1</v>
      </c>
      <c r="O120" s="7">
        <f t="shared" si="4"/>
        <v>3500</v>
      </c>
      <c r="P120" s="5"/>
    </row>
    <row r="121" spans="1:16" s="1" customFormat="1" ht="24" customHeight="1" x14ac:dyDescent="0.15">
      <c r="A121" s="4" t="s">
        <v>21</v>
      </c>
      <c r="B121" s="5" t="s">
        <v>150</v>
      </c>
      <c r="C121" s="6" t="s">
        <v>151</v>
      </c>
      <c r="D121" s="6" t="s">
        <v>168</v>
      </c>
      <c r="E121" s="7">
        <v>12000</v>
      </c>
      <c r="F121" s="5" t="s">
        <v>164</v>
      </c>
      <c r="G121" s="7">
        <v>12000</v>
      </c>
      <c r="H121" s="7"/>
      <c r="I121" s="7"/>
      <c r="J121" s="7">
        <v>12000</v>
      </c>
      <c r="K121" s="5" t="s">
        <v>143</v>
      </c>
      <c r="L121" s="7"/>
      <c r="M121" s="14" t="s">
        <v>24</v>
      </c>
      <c r="N121" s="15">
        <v>1</v>
      </c>
      <c r="O121" s="7">
        <f t="shared" si="4"/>
        <v>12000</v>
      </c>
      <c r="P121" s="5"/>
    </row>
    <row r="122" spans="1:16" s="1" customFormat="1" ht="24" customHeight="1" x14ac:dyDescent="0.15">
      <c r="A122" s="4" t="s">
        <v>21</v>
      </c>
      <c r="B122" s="5" t="s">
        <v>150</v>
      </c>
      <c r="C122" s="6" t="s">
        <v>151</v>
      </c>
      <c r="D122" s="12" t="s">
        <v>169</v>
      </c>
      <c r="E122" s="7">
        <v>8200</v>
      </c>
      <c r="F122" s="5" t="s">
        <v>170</v>
      </c>
      <c r="G122" s="7">
        <v>24600</v>
      </c>
      <c r="H122" s="7"/>
      <c r="I122" s="7"/>
      <c r="J122" s="7">
        <v>24600</v>
      </c>
      <c r="K122" s="5" t="s">
        <v>143</v>
      </c>
      <c r="L122" s="7"/>
      <c r="M122" s="14" t="s">
        <v>24</v>
      </c>
      <c r="N122" s="15">
        <v>1</v>
      </c>
      <c r="O122" s="7">
        <f t="shared" si="4"/>
        <v>24600</v>
      </c>
      <c r="P122" s="5"/>
    </row>
    <row r="123" spans="1:16" s="1" customFormat="1" ht="24" customHeight="1" x14ac:dyDescent="0.15">
      <c r="A123" s="4" t="s">
        <v>21</v>
      </c>
      <c r="B123" s="5" t="s">
        <v>150</v>
      </c>
      <c r="C123" s="6" t="s">
        <v>151</v>
      </c>
      <c r="D123" s="12" t="s">
        <v>171</v>
      </c>
      <c r="E123" s="7">
        <v>6800</v>
      </c>
      <c r="F123" s="5" t="s">
        <v>166</v>
      </c>
      <c r="G123" s="7">
        <v>27200</v>
      </c>
      <c r="H123" s="7"/>
      <c r="I123" s="7"/>
      <c r="J123" s="7">
        <v>27200</v>
      </c>
      <c r="K123" s="5" t="s">
        <v>160</v>
      </c>
      <c r="L123" s="7"/>
      <c r="M123" s="14" t="s">
        <v>24</v>
      </c>
      <c r="N123" s="15">
        <v>1</v>
      </c>
      <c r="O123" s="7">
        <f t="shared" si="4"/>
        <v>27200</v>
      </c>
      <c r="P123" s="5"/>
    </row>
    <row r="124" spans="1:16" s="1" customFormat="1" ht="24" customHeight="1" x14ac:dyDescent="0.15">
      <c r="A124" s="4" t="s">
        <v>21</v>
      </c>
      <c r="B124" s="5" t="s">
        <v>150</v>
      </c>
      <c r="C124" s="6" t="s">
        <v>151</v>
      </c>
      <c r="D124" s="6" t="s">
        <v>172</v>
      </c>
      <c r="E124" s="7">
        <v>2000</v>
      </c>
      <c r="F124" s="5" t="s">
        <v>170</v>
      </c>
      <c r="G124" s="7">
        <v>6000</v>
      </c>
      <c r="H124" s="7"/>
      <c r="I124" s="7"/>
      <c r="J124" s="7">
        <v>6000</v>
      </c>
      <c r="K124" s="5" t="s">
        <v>143</v>
      </c>
      <c r="L124" s="7"/>
      <c r="M124" s="14" t="s">
        <v>24</v>
      </c>
      <c r="N124" s="15">
        <v>1</v>
      </c>
      <c r="O124" s="7">
        <f t="shared" si="4"/>
        <v>6000</v>
      </c>
      <c r="P124" s="5"/>
    </row>
    <row r="125" spans="1:16" s="1" customFormat="1" ht="24" customHeight="1" x14ac:dyDescent="0.15">
      <c r="A125" s="4" t="s">
        <v>21</v>
      </c>
      <c r="B125" s="5" t="s">
        <v>150</v>
      </c>
      <c r="C125" s="6" t="s">
        <v>151</v>
      </c>
      <c r="D125" s="12" t="s">
        <v>173</v>
      </c>
      <c r="E125" s="7">
        <v>5000</v>
      </c>
      <c r="F125" s="5" t="s">
        <v>174</v>
      </c>
      <c r="G125" s="7">
        <v>40000</v>
      </c>
      <c r="H125" s="7"/>
      <c r="I125" s="7"/>
      <c r="J125" s="7">
        <v>40000</v>
      </c>
      <c r="K125" s="5" t="s">
        <v>143</v>
      </c>
      <c r="L125" s="7"/>
      <c r="M125" s="14" t="s">
        <v>24</v>
      </c>
      <c r="N125" s="15">
        <v>1</v>
      </c>
      <c r="O125" s="7">
        <f t="shared" si="4"/>
        <v>40000</v>
      </c>
      <c r="P125" s="5"/>
    </row>
    <row r="126" spans="1:16" s="1" customFormat="1" ht="24" customHeight="1" x14ac:dyDescent="0.15">
      <c r="A126" s="4" t="s">
        <v>21</v>
      </c>
      <c r="B126" s="5" t="s">
        <v>150</v>
      </c>
      <c r="C126" s="6" t="s">
        <v>151</v>
      </c>
      <c r="D126" s="12" t="s">
        <v>175</v>
      </c>
      <c r="E126" s="7"/>
      <c r="F126" s="5" t="s">
        <v>153</v>
      </c>
      <c r="G126" s="7">
        <v>73000</v>
      </c>
      <c r="H126" s="7"/>
      <c r="I126" s="7"/>
      <c r="J126" s="7">
        <v>73000</v>
      </c>
      <c r="K126" s="5" t="s">
        <v>160</v>
      </c>
      <c r="L126" s="7"/>
      <c r="M126" s="14" t="s">
        <v>24</v>
      </c>
      <c r="N126" s="15">
        <v>1</v>
      </c>
      <c r="O126" s="7">
        <f t="shared" si="4"/>
        <v>73000</v>
      </c>
      <c r="P126" s="5"/>
    </row>
    <row r="127" spans="1:16" s="1" customFormat="1" ht="24" customHeight="1" x14ac:dyDescent="0.15">
      <c r="A127" s="4" t="s">
        <v>21</v>
      </c>
      <c r="B127" s="5" t="s">
        <v>150</v>
      </c>
      <c r="C127" s="6" t="s">
        <v>151</v>
      </c>
      <c r="D127" s="6" t="s">
        <v>176</v>
      </c>
      <c r="E127" s="7"/>
      <c r="F127" s="5" t="s">
        <v>153</v>
      </c>
      <c r="G127" s="7">
        <v>366000</v>
      </c>
      <c r="H127" s="7"/>
      <c r="I127" s="7"/>
      <c r="J127" s="7">
        <v>366000</v>
      </c>
      <c r="K127" s="5" t="s">
        <v>143</v>
      </c>
      <c r="L127" s="7"/>
      <c r="M127" s="14" t="s">
        <v>24</v>
      </c>
      <c r="N127" s="15">
        <v>1</v>
      </c>
      <c r="O127" s="7">
        <f t="shared" si="4"/>
        <v>366000</v>
      </c>
      <c r="P127" s="5"/>
    </row>
    <row r="128" spans="1:16" s="1" customFormat="1" ht="24" customHeight="1" x14ac:dyDescent="0.15">
      <c r="A128" s="4" t="s">
        <v>21</v>
      </c>
      <c r="B128" s="5" t="s">
        <v>150</v>
      </c>
      <c r="C128" s="6" t="s">
        <v>151</v>
      </c>
      <c r="D128" s="6" t="s">
        <v>177</v>
      </c>
      <c r="E128" s="7"/>
      <c r="F128" s="5" t="s">
        <v>153</v>
      </c>
      <c r="G128" s="7">
        <v>470000</v>
      </c>
      <c r="H128" s="7"/>
      <c r="I128" s="7"/>
      <c r="J128" s="7">
        <v>470000</v>
      </c>
      <c r="K128" s="5" t="s">
        <v>143</v>
      </c>
      <c r="L128" s="7"/>
      <c r="M128" s="14" t="s">
        <v>24</v>
      </c>
      <c r="N128" s="15">
        <v>1</v>
      </c>
      <c r="O128" s="7">
        <f t="shared" si="4"/>
        <v>470000</v>
      </c>
      <c r="P128" s="5"/>
    </row>
    <row r="129" spans="1:16" s="1" customFormat="1" ht="24" customHeight="1" x14ac:dyDescent="0.15">
      <c r="A129" s="4" t="s">
        <v>21</v>
      </c>
      <c r="B129" s="5" t="s">
        <v>150</v>
      </c>
      <c r="C129" s="6" t="s">
        <v>151</v>
      </c>
      <c r="D129" s="6" t="s">
        <v>178</v>
      </c>
      <c r="E129" s="7">
        <v>80000</v>
      </c>
      <c r="F129" s="5" t="s">
        <v>179</v>
      </c>
      <c r="G129" s="7">
        <v>160000</v>
      </c>
      <c r="H129" s="7"/>
      <c r="I129" s="7"/>
      <c r="J129" s="7">
        <v>160000</v>
      </c>
      <c r="K129" s="5" t="s">
        <v>160</v>
      </c>
      <c r="L129" s="7"/>
      <c r="M129" s="14" t="s">
        <v>24</v>
      </c>
      <c r="N129" s="15">
        <v>1</v>
      </c>
      <c r="O129" s="7">
        <f t="shared" si="4"/>
        <v>160000</v>
      </c>
      <c r="P129" s="5"/>
    </row>
    <row r="130" spans="1:16" s="1" customFormat="1" ht="24" customHeight="1" x14ac:dyDescent="0.15">
      <c r="A130" s="4" t="s">
        <v>21</v>
      </c>
      <c r="B130" s="5" t="s">
        <v>150</v>
      </c>
      <c r="C130" s="6" t="s">
        <v>151</v>
      </c>
      <c r="D130" s="6" t="s">
        <v>180</v>
      </c>
      <c r="E130" s="7"/>
      <c r="F130" s="5" t="s">
        <v>181</v>
      </c>
      <c r="G130" s="7">
        <v>500000</v>
      </c>
      <c r="H130" s="7"/>
      <c r="I130" s="7"/>
      <c r="J130" s="7">
        <v>500000</v>
      </c>
      <c r="K130" s="5" t="s">
        <v>143</v>
      </c>
      <c r="L130" s="7"/>
      <c r="M130" s="14" t="s">
        <v>24</v>
      </c>
      <c r="N130" s="15">
        <v>1</v>
      </c>
      <c r="O130" s="7">
        <f t="shared" si="4"/>
        <v>500000</v>
      </c>
      <c r="P130" s="5"/>
    </row>
    <row r="131" spans="1:16" s="1" customFormat="1" ht="24" customHeight="1" x14ac:dyDescent="0.15">
      <c r="A131" s="8" t="s">
        <v>21</v>
      </c>
      <c r="B131" s="9" t="s">
        <v>150</v>
      </c>
      <c r="C131" s="10" t="s">
        <v>151</v>
      </c>
      <c r="D131" s="10" t="s">
        <v>27</v>
      </c>
      <c r="E131" s="11"/>
      <c r="F131" s="9"/>
      <c r="G131" s="11">
        <f>SUM(G111:G130)</f>
        <v>12101100</v>
      </c>
      <c r="H131" s="11">
        <f>SUM(H111:H130)</f>
        <v>0</v>
      </c>
      <c r="I131" s="11">
        <f>SUM(I111:I130)</f>
        <v>5000000</v>
      </c>
      <c r="J131" s="11">
        <f>SUM(J111:J130)</f>
        <v>7101100</v>
      </c>
      <c r="K131" s="11"/>
      <c r="L131" s="11"/>
      <c r="M131" s="16"/>
      <c r="N131" s="17"/>
      <c r="O131" s="11">
        <f>SUM(O111:O130)</f>
        <v>8451100</v>
      </c>
      <c r="P131" s="9"/>
    </row>
    <row r="132" spans="1:16" s="1" customFormat="1" ht="24" customHeight="1" x14ac:dyDescent="0.15">
      <c r="A132" s="4" t="s">
        <v>21</v>
      </c>
      <c r="B132" s="5" t="s">
        <v>182</v>
      </c>
      <c r="C132" s="6" t="s">
        <v>183</v>
      </c>
      <c r="D132" s="12" t="s">
        <v>184</v>
      </c>
      <c r="E132" s="7">
        <v>10000</v>
      </c>
      <c r="F132" s="5">
        <v>10</v>
      </c>
      <c r="G132" s="7">
        <v>100000</v>
      </c>
      <c r="H132" s="7">
        <v>100000</v>
      </c>
      <c r="I132" s="7"/>
      <c r="J132" s="7"/>
      <c r="K132" s="5" t="s">
        <v>23</v>
      </c>
      <c r="L132" s="7"/>
      <c r="M132" s="14" t="s">
        <v>24</v>
      </c>
      <c r="N132" s="15">
        <v>1</v>
      </c>
      <c r="O132" s="7">
        <f>G132*N132</f>
        <v>100000</v>
      </c>
      <c r="P132" s="5" t="s">
        <v>185</v>
      </c>
    </row>
    <row r="133" spans="1:16" s="1" customFormat="1" ht="24" customHeight="1" x14ac:dyDescent="0.15">
      <c r="A133" s="4" t="s">
        <v>21</v>
      </c>
      <c r="B133" s="5" t="s">
        <v>182</v>
      </c>
      <c r="C133" s="6" t="s">
        <v>183</v>
      </c>
      <c r="D133" s="12" t="s">
        <v>186</v>
      </c>
      <c r="E133" s="7">
        <v>3750</v>
      </c>
      <c r="F133" s="5">
        <v>4</v>
      </c>
      <c r="G133" s="7">
        <v>15000</v>
      </c>
      <c r="H133" s="7">
        <v>15000</v>
      </c>
      <c r="I133" s="7"/>
      <c r="J133" s="7"/>
      <c r="K133" s="5" t="s">
        <v>23</v>
      </c>
      <c r="L133" s="7"/>
      <c r="M133" s="14" t="s">
        <v>24</v>
      </c>
      <c r="N133" s="15">
        <v>1</v>
      </c>
      <c r="O133" s="7">
        <f>G133*N133</f>
        <v>15000</v>
      </c>
      <c r="P133" s="5" t="s">
        <v>187</v>
      </c>
    </row>
    <row r="134" spans="1:16" s="1" customFormat="1" ht="24" customHeight="1" x14ac:dyDescent="0.15">
      <c r="A134" s="4" t="s">
        <v>21</v>
      </c>
      <c r="B134" s="5" t="s">
        <v>182</v>
      </c>
      <c r="C134" s="6" t="s">
        <v>183</v>
      </c>
      <c r="D134" s="12" t="s">
        <v>188</v>
      </c>
      <c r="E134" s="7">
        <v>1320</v>
      </c>
      <c r="F134" s="5">
        <v>42</v>
      </c>
      <c r="G134" s="7">
        <v>55440</v>
      </c>
      <c r="H134" s="7">
        <v>55440</v>
      </c>
      <c r="I134" s="7"/>
      <c r="J134" s="7"/>
      <c r="K134" s="5" t="s">
        <v>23</v>
      </c>
      <c r="L134" s="7"/>
      <c r="M134" s="14" t="s">
        <v>24</v>
      </c>
      <c r="N134" s="15">
        <v>1</v>
      </c>
      <c r="O134" s="7">
        <f>G134*N134</f>
        <v>55440</v>
      </c>
      <c r="P134" s="5" t="s">
        <v>189</v>
      </c>
    </row>
    <row r="135" spans="1:16" s="1" customFormat="1" ht="24" customHeight="1" x14ac:dyDescent="0.15">
      <c r="A135" s="4" t="s">
        <v>21</v>
      </c>
      <c r="B135" s="5" t="s">
        <v>182</v>
      </c>
      <c r="C135" s="6" t="s">
        <v>183</v>
      </c>
      <c r="D135" s="12" t="s">
        <v>190</v>
      </c>
      <c r="E135" s="7">
        <v>4000</v>
      </c>
      <c r="F135" s="5">
        <v>5</v>
      </c>
      <c r="G135" s="7">
        <v>20000</v>
      </c>
      <c r="H135" s="7">
        <v>20000</v>
      </c>
      <c r="I135" s="7"/>
      <c r="J135" s="7"/>
      <c r="K135" s="5" t="s">
        <v>23</v>
      </c>
      <c r="L135" s="7"/>
      <c r="M135" s="14" t="s">
        <v>24</v>
      </c>
      <c r="N135" s="15">
        <v>1</v>
      </c>
      <c r="O135" s="7">
        <f>G135*N135</f>
        <v>20000</v>
      </c>
      <c r="P135" s="5"/>
    </row>
    <row r="136" spans="1:16" s="1" customFormat="1" ht="24" customHeight="1" x14ac:dyDescent="0.15">
      <c r="A136" s="4" t="s">
        <v>21</v>
      </c>
      <c r="B136" s="5" t="s">
        <v>182</v>
      </c>
      <c r="C136" s="6" t="s">
        <v>183</v>
      </c>
      <c r="D136" s="12" t="s">
        <v>191</v>
      </c>
      <c r="E136" s="7">
        <v>1650</v>
      </c>
      <c r="F136" s="5">
        <v>1</v>
      </c>
      <c r="G136" s="7">
        <v>1650</v>
      </c>
      <c r="H136" s="7">
        <v>1650</v>
      </c>
      <c r="I136" s="7"/>
      <c r="J136" s="7"/>
      <c r="K136" s="5" t="s">
        <v>23</v>
      </c>
      <c r="L136" s="7"/>
      <c r="M136" s="14" t="s">
        <v>24</v>
      </c>
      <c r="N136" s="15">
        <v>1</v>
      </c>
      <c r="O136" s="7">
        <f>G136*N136</f>
        <v>1650</v>
      </c>
      <c r="P136" s="5" t="s">
        <v>192</v>
      </c>
    </row>
    <row r="137" spans="1:16" s="1" customFormat="1" ht="24" customHeight="1" x14ac:dyDescent="0.15">
      <c r="A137" s="8" t="s">
        <v>21</v>
      </c>
      <c r="B137" s="9" t="s">
        <v>182</v>
      </c>
      <c r="C137" s="10" t="s">
        <v>183</v>
      </c>
      <c r="D137" s="10" t="s">
        <v>27</v>
      </c>
      <c r="E137" s="11"/>
      <c r="F137" s="9"/>
      <c r="G137" s="11">
        <f>SUM(G132:G136)</f>
        <v>192090</v>
      </c>
      <c r="H137" s="11">
        <f>SUM(H132:H136)</f>
        <v>192090</v>
      </c>
      <c r="I137" s="11">
        <f>SUM(I132:I136)</f>
        <v>0</v>
      </c>
      <c r="J137" s="11">
        <f>SUM(J132:J136)</f>
        <v>0</v>
      </c>
      <c r="K137" s="11"/>
      <c r="L137" s="11"/>
      <c r="M137" s="16"/>
      <c r="N137" s="17"/>
      <c r="O137" s="11">
        <f>SUM(O132:O136)</f>
        <v>192090</v>
      </c>
      <c r="P137" s="9"/>
    </row>
    <row r="138" spans="1:16" s="1" customFormat="1" ht="24" customHeight="1" x14ac:dyDescent="0.15">
      <c r="A138" s="4" t="s">
        <v>21</v>
      </c>
      <c r="B138" s="5">
        <v>203015</v>
      </c>
      <c r="C138" s="6" t="s">
        <v>193</v>
      </c>
      <c r="D138" s="12" t="s">
        <v>194</v>
      </c>
      <c r="E138" s="7">
        <v>7000</v>
      </c>
      <c r="F138" s="5">
        <v>1</v>
      </c>
      <c r="G138" s="7">
        <f>E138*F138</f>
        <v>7000</v>
      </c>
      <c r="H138" s="7">
        <v>7000</v>
      </c>
      <c r="I138" s="7"/>
      <c r="J138" s="7"/>
      <c r="K138" s="5" t="s">
        <v>195</v>
      </c>
      <c r="L138" s="7"/>
      <c r="M138" s="14" t="s">
        <v>24</v>
      </c>
      <c r="N138" s="15">
        <v>1</v>
      </c>
      <c r="O138" s="7">
        <f t="shared" ref="O138:O164" si="5">G138*N138</f>
        <v>7000</v>
      </c>
      <c r="P138" s="5"/>
    </row>
    <row r="139" spans="1:16" s="1" customFormat="1" ht="24" customHeight="1" x14ac:dyDescent="0.15">
      <c r="A139" s="4" t="s">
        <v>21</v>
      </c>
      <c r="B139" s="5">
        <v>203015</v>
      </c>
      <c r="C139" s="6" t="s">
        <v>193</v>
      </c>
      <c r="D139" s="6" t="s">
        <v>196</v>
      </c>
      <c r="E139" s="7">
        <v>3000</v>
      </c>
      <c r="F139" s="5">
        <v>1</v>
      </c>
      <c r="G139" s="7">
        <f>E139*F139</f>
        <v>3000</v>
      </c>
      <c r="H139" s="7">
        <v>3000</v>
      </c>
      <c r="I139" s="7"/>
      <c r="J139" s="7"/>
      <c r="K139" s="5" t="s">
        <v>195</v>
      </c>
      <c r="L139" s="7"/>
      <c r="M139" s="14" t="s">
        <v>24</v>
      </c>
      <c r="N139" s="15">
        <v>1</v>
      </c>
      <c r="O139" s="7">
        <f t="shared" si="5"/>
        <v>3000</v>
      </c>
      <c r="P139" s="5"/>
    </row>
    <row r="140" spans="1:16" s="1" customFormat="1" ht="24" customHeight="1" x14ac:dyDescent="0.15">
      <c r="A140" s="4" t="s">
        <v>21</v>
      </c>
      <c r="B140" s="5">
        <v>203015</v>
      </c>
      <c r="C140" s="6" t="s">
        <v>193</v>
      </c>
      <c r="D140" s="6" t="s">
        <v>49</v>
      </c>
      <c r="E140" s="7">
        <v>2800</v>
      </c>
      <c r="F140" s="5">
        <v>1</v>
      </c>
      <c r="G140" s="7">
        <f>E140*F140</f>
        <v>2800</v>
      </c>
      <c r="H140" s="7">
        <v>2800</v>
      </c>
      <c r="I140" s="7"/>
      <c r="J140" s="7"/>
      <c r="K140" s="5" t="s">
        <v>195</v>
      </c>
      <c r="L140" s="7"/>
      <c r="M140" s="14" t="s">
        <v>24</v>
      </c>
      <c r="N140" s="15">
        <v>1</v>
      </c>
      <c r="O140" s="7">
        <f t="shared" si="5"/>
        <v>2800</v>
      </c>
      <c r="P140" s="5"/>
    </row>
    <row r="141" spans="1:16" s="1" customFormat="1" ht="24" customHeight="1" x14ac:dyDescent="0.15">
      <c r="A141" s="4" t="s">
        <v>21</v>
      </c>
      <c r="B141" s="5">
        <v>203015</v>
      </c>
      <c r="C141" s="6" t="s">
        <v>193</v>
      </c>
      <c r="D141" s="6" t="s">
        <v>197</v>
      </c>
      <c r="E141" s="7">
        <v>6000</v>
      </c>
      <c r="F141" s="5">
        <v>1</v>
      </c>
      <c r="G141" s="7">
        <f>E141*F141</f>
        <v>6000</v>
      </c>
      <c r="H141" s="7">
        <v>6000</v>
      </c>
      <c r="I141" s="7"/>
      <c r="J141" s="7"/>
      <c r="K141" s="5" t="s">
        <v>198</v>
      </c>
      <c r="L141" s="7"/>
      <c r="M141" s="14" t="s">
        <v>24</v>
      </c>
      <c r="N141" s="15">
        <v>1</v>
      </c>
      <c r="O141" s="7">
        <f t="shared" si="5"/>
        <v>6000</v>
      </c>
      <c r="P141" s="5"/>
    </row>
    <row r="142" spans="1:16" s="1" customFormat="1" ht="24" customHeight="1" x14ac:dyDescent="0.15">
      <c r="A142" s="4" t="s">
        <v>21</v>
      </c>
      <c r="B142" s="5">
        <v>203015</v>
      </c>
      <c r="C142" s="6" t="s">
        <v>193</v>
      </c>
      <c r="D142" s="6" t="s">
        <v>22</v>
      </c>
      <c r="E142" s="7">
        <v>5000</v>
      </c>
      <c r="F142" s="5">
        <v>1</v>
      </c>
      <c r="G142" s="7">
        <f>E142*F142</f>
        <v>5000</v>
      </c>
      <c r="H142" s="7">
        <v>5000</v>
      </c>
      <c r="I142" s="7"/>
      <c r="J142" s="7"/>
      <c r="K142" s="5" t="s">
        <v>195</v>
      </c>
      <c r="L142" s="7"/>
      <c r="M142" s="14" t="s">
        <v>24</v>
      </c>
      <c r="N142" s="15">
        <v>1</v>
      </c>
      <c r="O142" s="7">
        <f t="shared" si="5"/>
        <v>5000</v>
      </c>
      <c r="P142" s="5"/>
    </row>
    <row r="143" spans="1:16" s="1" customFormat="1" ht="24" customHeight="1" x14ac:dyDescent="0.15">
      <c r="A143" s="8" t="s">
        <v>21</v>
      </c>
      <c r="B143" s="9">
        <v>203015</v>
      </c>
      <c r="C143" s="10" t="s">
        <v>193</v>
      </c>
      <c r="D143" s="10" t="s">
        <v>27</v>
      </c>
      <c r="E143" s="11"/>
      <c r="F143" s="9"/>
      <c r="G143" s="11">
        <f>SUM(G138:G142)</f>
        <v>23800</v>
      </c>
      <c r="H143" s="11">
        <f>SUM(H138:H142)</f>
        <v>23800</v>
      </c>
      <c r="I143" s="11">
        <f>SUM(I138:I142)</f>
        <v>0</v>
      </c>
      <c r="J143" s="11">
        <f>SUM(J138:J142)</f>
        <v>0</v>
      </c>
      <c r="K143" s="11"/>
      <c r="L143" s="11"/>
      <c r="M143" s="16"/>
      <c r="N143" s="17"/>
      <c r="O143" s="11">
        <f>SUM(O138:O142)</f>
        <v>23800</v>
      </c>
      <c r="P143" s="9"/>
    </row>
    <row r="144" spans="1:16" s="1" customFormat="1" ht="24" customHeight="1" x14ac:dyDescent="0.15">
      <c r="A144" s="4" t="s">
        <v>21</v>
      </c>
      <c r="B144" s="5">
        <v>203011</v>
      </c>
      <c r="C144" s="6" t="s">
        <v>199</v>
      </c>
      <c r="D144" s="6" t="s">
        <v>25</v>
      </c>
      <c r="E144" s="7">
        <v>6000</v>
      </c>
      <c r="F144" s="5">
        <v>30</v>
      </c>
      <c r="G144" s="7">
        <v>180000</v>
      </c>
      <c r="H144" s="7">
        <v>180000</v>
      </c>
      <c r="I144" s="7"/>
      <c r="J144" s="7"/>
      <c r="K144" s="5" t="s">
        <v>200</v>
      </c>
      <c r="L144" s="7"/>
      <c r="M144" s="14" t="s">
        <v>24</v>
      </c>
      <c r="N144" s="15">
        <v>1</v>
      </c>
      <c r="O144" s="7">
        <f t="shared" si="5"/>
        <v>180000</v>
      </c>
      <c r="P144" s="5"/>
    </row>
    <row r="145" spans="1:16" s="1" customFormat="1" ht="24" customHeight="1" x14ac:dyDescent="0.15">
      <c r="A145" s="8" t="s">
        <v>21</v>
      </c>
      <c r="B145" s="9">
        <v>203011</v>
      </c>
      <c r="C145" s="10" t="s">
        <v>199</v>
      </c>
      <c r="D145" s="10" t="s">
        <v>27</v>
      </c>
      <c r="E145" s="11"/>
      <c r="F145" s="9"/>
      <c r="G145" s="11">
        <f>SUM(G144)</f>
        <v>180000</v>
      </c>
      <c r="H145" s="11">
        <f>SUM(H144)</f>
        <v>180000</v>
      </c>
      <c r="I145" s="11"/>
      <c r="J145" s="11"/>
      <c r="K145" s="11"/>
      <c r="L145" s="11"/>
      <c r="M145" s="16"/>
      <c r="N145" s="17"/>
      <c r="O145" s="11">
        <f>SUM(O144)</f>
        <v>180000</v>
      </c>
      <c r="P145" s="9"/>
    </row>
    <row r="146" spans="1:16" s="1" customFormat="1" ht="24" customHeight="1" x14ac:dyDescent="0.15">
      <c r="A146" s="4" t="s">
        <v>21</v>
      </c>
      <c r="B146" s="5">
        <v>203013</v>
      </c>
      <c r="C146" s="6" t="s">
        <v>201</v>
      </c>
      <c r="D146" s="6" t="s">
        <v>50</v>
      </c>
      <c r="E146" s="7">
        <v>3000</v>
      </c>
      <c r="F146" s="5">
        <v>3</v>
      </c>
      <c r="G146" s="7">
        <f>E146*F146</f>
        <v>9000</v>
      </c>
      <c r="H146" s="7">
        <v>9000</v>
      </c>
      <c r="I146" s="7"/>
      <c r="J146" s="7"/>
      <c r="K146" s="5" t="s">
        <v>200</v>
      </c>
      <c r="L146" s="7"/>
      <c r="M146" s="14" t="s">
        <v>24</v>
      </c>
      <c r="N146" s="15">
        <v>1</v>
      </c>
      <c r="O146" s="7">
        <f t="shared" si="5"/>
        <v>9000</v>
      </c>
      <c r="P146" s="5"/>
    </row>
    <row r="147" spans="1:16" s="1" customFormat="1" ht="24" customHeight="1" x14ac:dyDescent="0.15">
      <c r="A147" s="4" t="s">
        <v>21</v>
      </c>
      <c r="B147" s="5">
        <v>203013</v>
      </c>
      <c r="C147" s="6" t="s">
        <v>201</v>
      </c>
      <c r="D147" s="6" t="s">
        <v>22</v>
      </c>
      <c r="E147" s="7">
        <v>5000</v>
      </c>
      <c r="F147" s="5">
        <v>4</v>
      </c>
      <c r="G147" s="7">
        <f>E147*F147</f>
        <v>20000</v>
      </c>
      <c r="H147" s="7">
        <v>20000</v>
      </c>
      <c r="I147" s="7"/>
      <c r="J147" s="7"/>
      <c r="K147" s="5" t="s">
        <v>200</v>
      </c>
      <c r="L147" s="7"/>
      <c r="M147" s="14" t="s">
        <v>24</v>
      </c>
      <c r="N147" s="15">
        <v>1</v>
      </c>
      <c r="O147" s="7">
        <f t="shared" si="5"/>
        <v>20000</v>
      </c>
      <c r="P147" s="5"/>
    </row>
    <row r="148" spans="1:16" s="1" customFormat="1" ht="24" customHeight="1" x14ac:dyDescent="0.15">
      <c r="A148" s="4" t="s">
        <v>21</v>
      </c>
      <c r="B148" s="5">
        <v>203013</v>
      </c>
      <c r="C148" s="6" t="s">
        <v>201</v>
      </c>
      <c r="D148" s="6" t="s">
        <v>202</v>
      </c>
      <c r="E148" s="7">
        <v>3000000</v>
      </c>
      <c r="F148" s="5">
        <v>1</v>
      </c>
      <c r="G148" s="7">
        <f>E148*F148</f>
        <v>3000000</v>
      </c>
      <c r="H148" s="7">
        <v>3000000</v>
      </c>
      <c r="I148" s="7"/>
      <c r="J148" s="7"/>
      <c r="K148" s="5" t="s">
        <v>200</v>
      </c>
      <c r="L148" s="7"/>
      <c r="M148" s="14" t="s">
        <v>101</v>
      </c>
      <c r="N148" s="15">
        <v>0.6</v>
      </c>
      <c r="O148" s="7">
        <f t="shared" si="5"/>
        <v>1800000</v>
      </c>
      <c r="P148" s="5"/>
    </row>
    <row r="149" spans="1:16" s="1" customFormat="1" ht="24" customHeight="1" x14ac:dyDescent="0.15">
      <c r="A149" s="4" t="s">
        <v>21</v>
      </c>
      <c r="B149" s="5">
        <v>203013</v>
      </c>
      <c r="C149" s="6" t="s">
        <v>201</v>
      </c>
      <c r="D149" s="6" t="s">
        <v>25</v>
      </c>
      <c r="E149" s="7">
        <v>7000</v>
      </c>
      <c r="F149" s="5">
        <v>5</v>
      </c>
      <c r="G149" s="7">
        <f>E149*F149</f>
        <v>35000</v>
      </c>
      <c r="H149" s="7">
        <v>35000</v>
      </c>
      <c r="I149" s="7"/>
      <c r="J149" s="7"/>
      <c r="K149" s="5" t="s">
        <v>200</v>
      </c>
      <c r="L149" s="7"/>
      <c r="M149" s="14" t="s">
        <v>24</v>
      </c>
      <c r="N149" s="15">
        <v>1</v>
      </c>
      <c r="O149" s="7">
        <f t="shared" si="5"/>
        <v>35000</v>
      </c>
      <c r="P149" s="5"/>
    </row>
    <row r="150" spans="1:16" s="1" customFormat="1" ht="24" customHeight="1" x14ac:dyDescent="0.15">
      <c r="A150" s="4" t="s">
        <v>21</v>
      </c>
      <c r="B150" s="5">
        <v>203013</v>
      </c>
      <c r="C150" s="6" t="s">
        <v>201</v>
      </c>
      <c r="D150" s="6" t="s">
        <v>203</v>
      </c>
      <c r="E150" s="7">
        <v>2000000</v>
      </c>
      <c r="F150" s="5">
        <v>1</v>
      </c>
      <c r="G150" s="7">
        <v>2000000</v>
      </c>
      <c r="H150" s="7">
        <v>2000000</v>
      </c>
      <c r="I150" s="7"/>
      <c r="J150" s="7"/>
      <c r="K150" s="5" t="s">
        <v>200</v>
      </c>
      <c r="L150" s="7"/>
      <c r="M150" s="14" t="s">
        <v>24</v>
      </c>
      <c r="N150" s="15">
        <v>1</v>
      </c>
      <c r="O150" s="7">
        <f t="shared" si="5"/>
        <v>2000000</v>
      </c>
      <c r="P150" s="5" t="s">
        <v>204</v>
      </c>
    </row>
    <row r="151" spans="1:16" s="1" customFormat="1" ht="24" customHeight="1" x14ac:dyDescent="0.15">
      <c r="A151" s="8" t="s">
        <v>21</v>
      </c>
      <c r="B151" s="9">
        <v>203013</v>
      </c>
      <c r="C151" s="10" t="s">
        <v>201</v>
      </c>
      <c r="D151" s="10" t="s">
        <v>27</v>
      </c>
      <c r="E151" s="11"/>
      <c r="F151" s="9"/>
      <c r="G151" s="11">
        <f>SUM(G146:G150)</f>
        <v>5064000</v>
      </c>
      <c r="H151" s="11">
        <f>SUM(H146:H150)</f>
        <v>5064000</v>
      </c>
      <c r="I151" s="11">
        <f>SUM(I146:I150)</f>
        <v>0</v>
      </c>
      <c r="J151" s="11">
        <f>SUM(J146:J150)</f>
        <v>0</v>
      </c>
      <c r="K151" s="11"/>
      <c r="L151" s="11"/>
      <c r="M151" s="16"/>
      <c r="N151" s="17"/>
      <c r="O151" s="11">
        <f>SUM(O146:O150)</f>
        <v>3864000</v>
      </c>
      <c r="P151" s="9"/>
    </row>
    <row r="152" spans="1:16" s="1" customFormat="1" ht="24" customHeight="1" x14ac:dyDescent="0.15">
      <c r="A152" s="4" t="s">
        <v>21</v>
      </c>
      <c r="B152" s="5" t="s">
        <v>205</v>
      </c>
      <c r="C152" s="6" t="s">
        <v>206</v>
      </c>
      <c r="D152" s="6" t="s">
        <v>207</v>
      </c>
      <c r="E152" s="7">
        <v>1</v>
      </c>
      <c r="F152" s="5">
        <v>3480000</v>
      </c>
      <c r="G152" s="7">
        <f>E152*F152</f>
        <v>3480000</v>
      </c>
      <c r="H152" s="7"/>
      <c r="I152" s="7"/>
      <c r="J152" s="7"/>
      <c r="K152" s="5"/>
      <c r="L152" s="7">
        <v>3480000</v>
      </c>
      <c r="M152" s="14" t="s">
        <v>36</v>
      </c>
      <c r="N152" s="15"/>
      <c r="O152" s="7">
        <f t="shared" si="5"/>
        <v>0</v>
      </c>
      <c r="P152" s="5"/>
    </row>
    <row r="153" spans="1:16" s="1" customFormat="1" ht="24" customHeight="1" x14ac:dyDescent="0.15">
      <c r="A153" s="4" t="s">
        <v>21</v>
      </c>
      <c r="B153" s="5" t="s">
        <v>205</v>
      </c>
      <c r="C153" s="6" t="s">
        <v>206</v>
      </c>
      <c r="D153" s="6" t="s">
        <v>208</v>
      </c>
      <c r="E153" s="7">
        <v>3200</v>
      </c>
      <c r="F153" s="5">
        <v>3</v>
      </c>
      <c r="G153" s="7">
        <f>E153*F153</f>
        <v>9600</v>
      </c>
      <c r="H153" s="7">
        <v>9600</v>
      </c>
      <c r="I153" s="7"/>
      <c r="J153" s="7"/>
      <c r="K153" s="5" t="s">
        <v>105</v>
      </c>
      <c r="L153" s="7"/>
      <c r="M153" s="14" t="s">
        <v>24</v>
      </c>
      <c r="N153" s="15">
        <v>1</v>
      </c>
      <c r="O153" s="7">
        <f t="shared" si="5"/>
        <v>9600</v>
      </c>
      <c r="P153" s="5"/>
    </row>
    <row r="154" spans="1:16" s="1" customFormat="1" ht="24" customHeight="1" x14ac:dyDescent="0.15">
      <c r="A154" s="4" t="s">
        <v>21</v>
      </c>
      <c r="B154" s="5" t="s">
        <v>205</v>
      </c>
      <c r="C154" s="6" t="s">
        <v>206</v>
      </c>
      <c r="D154" s="6" t="s">
        <v>209</v>
      </c>
      <c r="E154" s="7">
        <v>6000</v>
      </c>
      <c r="F154" s="5">
        <v>2</v>
      </c>
      <c r="G154" s="7">
        <f>E154*F154</f>
        <v>12000</v>
      </c>
      <c r="H154" s="7">
        <v>12000</v>
      </c>
      <c r="I154" s="7"/>
      <c r="J154" s="7"/>
      <c r="K154" s="5" t="s">
        <v>105</v>
      </c>
      <c r="L154" s="7"/>
      <c r="M154" s="14" t="s">
        <v>24</v>
      </c>
      <c r="N154" s="15">
        <v>1</v>
      </c>
      <c r="O154" s="7">
        <f t="shared" si="5"/>
        <v>12000</v>
      </c>
      <c r="P154" s="5"/>
    </row>
    <row r="155" spans="1:16" s="1" customFormat="1" ht="24" customHeight="1" x14ac:dyDescent="0.15">
      <c r="A155" s="4" t="s">
        <v>21</v>
      </c>
      <c r="B155" s="5" t="s">
        <v>205</v>
      </c>
      <c r="C155" s="6" t="s">
        <v>206</v>
      </c>
      <c r="D155" s="6" t="s">
        <v>26</v>
      </c>
      <c r="E155" s="7">
        <v>3500</v>
      </c>
      <c r="F155" s="5">
        <v>1</v>
      </c>
      <c r="G155" s="7">
        <f>E155*F155</f>
        <v>3500</v>
      </c>
      <c r="H155" s="7">
        <v>3500</v>
      </c>
      <c r="I155" s="7"/>
      <c r="J155" s="7"/>
      <c r="K155" s="5" t="s">
        <v>105</v>
      </c>
      <c r="L155" s="7"/>
      <c r="M155" s="14" t="s">
        <v>24</v>
      </c>
      <c r="N155" s="15">
        <v>1</v>
      </c>
      <c r="O155" s="7">
        <f t="shared" si="5"/>
        <v>3500</v>
      </c>
      <c r="P155" s="5"/>
    </row>
    <row r="156" spans="1:16" s="1" customFormat="1" ht="24" customHeight="1" x14ac:dyDescent="0.15">
      <c r="A156" s="8" t="s">
        <v>21</v>
      </c>
      <c r="B156" s="9" t="s">
        <v>205</v>
      </c>
      <c r="C156" s="10" t="s">
        <v>206</v>
      </c>
      <c r="D156" s="10" t="s">
        <v>27</v>
      </c>
      <c r="E156" s="11"/>
      <c r="F156" s="9"/>
      <c r="G156" s="11">
        <f>SUM(G152:G155)</f>
        <v>3505100</v>
      </c>
      <c r="H156" s="11">
        <f>SUM(H152:H155)</f>
        <v>25100</v>
      </c>
      <c r="I156" s="11">
        <f>SUM(I152:I155)</f>
        <v>0</v>
      </c>
      <c r="J156" s="11">
        <f>SUM(J152:J155)</f>
        <v>0</v>
      </c>
      <c r="K156" s="11"/>
      <c r="L156" s="11">
        <f>SUM(L152:L155)</f>
        <v>3480000</v>
      </c>
      <c r="M156" s="16"/>
      <c r="N156" s="17"/>
      <c r="O156" s="11">
        <f>SUM(O152:O155)</f>
        <v>25100</v>
      </c>
      <c r="P156" s="9"/>
    </row>
    <row r="157" spans="1:16" s="1" customFormat="1" ht="24" customHeight="1" x14ac:dyDescent="0.15">
      <c r="A157" s="4" t="s">
        <v>21</v>
      </c>
      <c r="B157" s="5">
        <v>203020</v>
      </c>
      <c r="C157" s="6" t="s">
        <v>210</v>
      </c>
      <c r="D157" s="6" t="s">
        <v>22</v>
      </c>
      <c r="E157" s="7">
        <v>5000</v>
      </c>
      <c r="F157" s="5">
        <v>1</v>
      </c>
      <c r="G157" s="7">
        <v>5000</v>
      </c>
      <c r="H157" s="7">
        <v>5000</v>
      </c>
      <c r="I157" s="7">
        <v>0</v>
      </c>
      <c r="J157" s="7">
        <v>0</v>
      </c>
      <c r="K157" s="5" t="s">
        <v>105</v>
      </c>
      <c r="L157" s="7"/>
      <c r="M157" s="14" t="s">
        <v>24</v>
      </c>
      <c r="N157" s="15">
        <v>1</v>
      </c>
      <c r="O157" s="7">
        <f t="shared" si="5"/>
        <v>5000</v>
      </c>
      <c r="P157" s="5"/>
    </row>
    <row r="158" spans="1:16" s="1" customFormat="1" ht="24" customHeight="1" x14ac:dyDescent="0.15">
      <c r="A158" s="4" t="s">
        <v>21</v>
      </c>
      <c r="B158" s="5">
        <v>203020</v>
      </c>
      <c r="C158" s="6" t="s">
        <v>210</v>
      </c>
      <c r="D158" s="6" t="s">
        <v>25</v>
      </c>
      <c r="E158" s="7">
        <v>6000</v>
      </c>
      <c r="F158" s="5">
        <v>1</v>
      </c>
      <c r="G158" s="7">
        <v>6000</v>
      </c>
      <c r="H158" s="7">
        <v>6000</v>
      </c>
      <c r="I158" s="7">
        <v>0</v>
      </c>
      <c r="J158" s="7">
        <v>0</v>
      </c>
      <c r="K158" s="5" t="s">
        <v>105</v>
      </c>
      <c r="L158" s="7"/>
      <c r="M158" s="14" t="s">
        <v>24</v>
      </c>
      <c r="N158" s="15">
        <v>1</v>
      </c>
      <c r="O158" s="7">
        <f t="shared" si="5"/>
        <v>6000</v>
      </c>
      <c r="P158" s="5"/>
    </row>
    <row r="159" spans="1:16" s="1" customFormat="1" ht="24" customHeight="1" x14ac:dyDescent="0.15">
      <c r="A159" s="4" t="s">
        <v>21</v>
      </c>
      <c r="B159" s="5">
        <v>203020</v>
      </c>
      <c r="C159" s="6" t="s">
        <v>210</v>
      </c>
      <c r="D159" s="6" t="s">
        <v>196</v>
      </c>
      <c r="E159" s="7">
        <v>2500</v>
      </c>
      <c r="F159" s="5">
        <v>2</v>
      </c>
      <c r="G159" s="7">
        <v>5000</v>
      </c>
      <c r="H159" s="7">
        <v>5000</v>
      </c>
      <c r="I159" s="7">
        <v>0</v>
      </c>
      <c r="J159" s="7">
        <v>0</v>
      </c>
      <c r="K159" s="5" t="s">
        <v>105</v>
      </c>
      <c r="L159" s="7"/>
      <c r="M159" s="14" t="s">
        <v>24</v>
      </c>
      <c r="N159" s="15">
        <v>1</v>
      </c>
      <c r="O159" s="7">
        <f t="shared" si="5"/>
        <v>5000</v>
      </c>
      <c r="P159" s="5"/>
    </row>
    <row r="160" spans="1:16" s="1" customFormat="1" ht="24" customHeight="1" x14ac:dyDescent="0.15">
      <c r="A160" s="4" t="s">
        <v>21</v>
      </c>
      <c r="B160" s="5">
        <v>203020</v>
      </c>
      <c r="C160" s="6" t="s">
        <v>210</v>
      </c>
      <c r="D160" s="6" t="s">
        <v>196</v>
      </c>
      <c r="E160" s="7">
        <v>3000</v>
      </c>
      <c r="F160" s="5">
        <v>1</v>
      </c>
      <c r="G160" s="7">
        <v>3000</v>
      </c>
      <c r="H160" s="7">
        <v>3000</v>
      </c>
      <c r="I160" s="7">
        <v>0</v>
      </c>
      <c r="J160" s="7">
        <v>0</v>
      </c>
      <c r="K160" s="5" t="s">
        <v>105</v>
      </c>
      <c r="L160" s="7"/>
      <c r="M160" s="14" t="s">
        <v>24</v>
      </c>
      <c r="N160" s="15">
        <v>1</v>
      </c>
      <c r="O160" s="7">
        <f t="shared" si="5"/>
        <v>3000</v>
      </c>
      <c r="P160" s="5"/>
    </row>
    <row r="161" spans="1:16" s="1" customFormat="1" ht="24" customHeight="1" x14ac:dyDescent="0.15">
      <c r="A161" s="4" t="s">
        <v>21</v>
      </c>
      <c r="B161" s="5">
        <v>203020</v>
      </c>
      <c r="C161" s="6" t="s">
        <v>210</v>
      </c>
      <c r="D161" s="6" t="s">
        <v>211</v>
      </c>
      <c r="E161" s="7">
        <v>25000</v>
      </c>
      <c r="F161" s="5">
        <v>1</v>
      </c>
      <c r="G161" s="7">
        <v>25000</v>
      </c>
      <c r="H161" s="7">
        <v>25000</v>
      </c>
      <c r="I161" s="7">
        <v>0</v>
      </c>
      <c r="J161" s="7">
        <v>0</v>
      </c>
      <c r="K161" s="5" t="s">
        <v>105</v>
      </c>
      <c r="L161" s="7"/>
      <c r="M161" s="14" t="s">
        <v>24</v>
      </c>
      <c r="N161" s="15">
        <v>1</v>
      </c>
      <c r="O161" s="7">
        <f t="shared" si="5"/>
        <v>25000</v>
      </c>
      <c r="P161" s="5"/>
    </row>
    <row r="162" spans="1:16" s="1" customFormat="1" ht="24" customHeight="1" x14ac:dyDescent="0.15">
      <c r="A162" s="4" t="s">
        <v>21</v>
      </c>
      <c r="B162" s="5">
        <v>203020</v>
      </c>
      <c r="C162" s="6" t="s">
        <v>210</v>
      </c>
      <c r="D162" s="6" t="s">
        <v>212</v>
      </c>
      <c r="E162" s="7"/>
      <c r="F162" s="5" t="s">
        <v>213</v>
      </c>
      <c r="G162" s="7">
        <v>200000</v>
      </c>
      <c r="H162" s="7">
        <v>200000</v>
      </c>
      <c r="I162" s="7">
        <v>0</v>
      </c>
      <c r="J162" s="7">
        <v>0</v>
      </c>
      <c r="K162" s="5" t="s">
        <v>214</v>
      </c>
      <c r="L162" s="7"/>
      <c r="M162" s="14" t="s">
        <v>24</v>
      </c>
      <c r="N162" s="15">
        <v>1</v>
      </c>
      <c r="O162" s="7">
        <f t="shared" si="5"/>
        <v>200000</v>
      </c>
      <c r="P162" s="5"/>
    </row>
    <row r="163" spans="1:16" s="1" customFormat="1" ht="24" customHeight="1" x14ac:dyDescent="0.15">
      <c r="A163" s="8" t="s">
        <v>21</v>
      </c>
      <c r="B163" s="9">
        <v>203020</v>
      </c>
      <c r="C163" s="10" t="s">
        <v>210</v>
      </c>
      <c r="D163" s="10" t="s">
        <v>27</v>
      </c>
      <c r="E163" s="11"/>
      <c r="F163" s="9"/>
      <c r="G163" s="11">
        <f>SUM(G157:G162)</f>
        <v>244000</v>
      </c>
      <c r="H163" s="11">
        <f>SUM(H157:H162)</f>
        <v>244000</v>
      </c>
      <c r="I163" s="11"/>
      <c r="J163" s="11"/>
      <c r="K163" s="11"/>
      <c r="L163" s="11"/>
      <c r="M163" s="16"/>
      <c r="N163" s="17"/>
      <c r="O163" s="11">
        <f>SUM(O157:O162)</f>
        <v>244000</v>
      </c>
      <c r="P163" s="9"/>
    </row>
    <row r="164" spans="1:16" s="1" customFormat="1" ht="24" customHeight="1" x14ac:dyDescent="0.15">
      <c r="A164" s="4" t="s">
        <v>21</v>
      </c>
      <c r="B164" s="5">
        <v>203021</v>
      </c>
      <c r="C164" s="6" t="s">
        <v>215</v>
      </c>
      <c r="D164" s="6" t="s">
        <v>22</v>
      </c>
      <c r="E164" s="7">
        <v>5000</v>
      </c>
      <c r="F164" s="5" t="s">
        <v>179</v>
      </c>
      <c r="G164" s="7">
        <v>10000</v>
      </c>
      <c r="H164" s="7">
        <v>10000</v>
      </c>
      <c r="I164" s="7"/>
      <c r="J164" s="7"/>
      <c r="K164" s="5" t="s">
        <v>105</v>
      </c>
      <c r="L164" s="7"/>
      <c r="M164" s="14" t="s">
        <v>24</v>
      </c>
      <c r="N164" s="15">
        <v>1</v>
      </c>
      <c r="O164" s="7">
        <f t="shared" si="5"/>
        <v>10000</v>
      </c>
      <c r="P164" s="5"/>
    </row>
    <row r="165" spans="1:16" s="1" customFormat="1" ht="24" customHeight="1" x14ac:dyDescent="0.15">
      <c r="A165" s="8" t="s">
        <v>21</v>
      </c>
      <c r="B165" s="9">
        <v>203021</v>
      </c>
      <c r="C165" s="10" t="s">
        <v>215</v>
      </c>
      <c r="D165" s="10" t="s">
        <v>27</v>
      </c>
      <c r="E165" s="11"/>
      <c r="F165" s="9"/>
      <c r="G165" s="11">
        <f>SUM(G164)</f>
        <v>10000</v>
      </c>
      <c r="H165" s="11">
        <f>SUM(H164)</f>
        <v>10000</v>
      </c>
      <c r="I165" s="11"/>
      <c r="J165" s="11"/>
      <c r="K165" s="11"/>
      <c r="L165" s="11"/>
      <c r="M165" s="16"/>
      <c r="N165" s="17"/>
      <c r="O165" s="11">
        <f>SUM(O164)</f>
        <v>10000</v>
      </c>
      <c r="P165" s="9"/>
    </row>
    <row r="166" spans="1:16" s="1" customFormat="1" ht="24" customHeight="1" x14ac:dyDescent="0.15">
      <c r="A166" s="30" t="s">
        <v>21</v>
      </c>
      <c r="B166" s="31"/>
      <c r="C166" s="32"/>
      <c r="D166" s="19" t="s">
        <v>216</v>
      </c>
      <c r="E166" s="20"/>
      <c r="F166" s="19"/>
      <c r="G166" s="53">
        <f>G12+G19+G32+G40+G51+G66+G79+G87+G110+G131+G137+G143+G145+G151+G163+G165+G156</f>
        <v>75400740</v>
      </c>
      <c r="H166" s="53">
        <f>H12+H19+H32+H40+H51+H66+H79+H87+H110+H131+H137+H143+H145+H151+H163+H165+H156</f>
        <v>52851140</v>
      </c>
      <c r="I166" s="53">
        <f t="shared" ref="H166:O166" si="6">I12+I19+I32+I40+I51+I66+I79+I87+I110+I131+I137+I143+I145+I151+I163+I165+I156</f>
        <v>6990000</v>
      </c>
      <c r="J166" s="53">
        <f t="shared" si="6"/>
        <v>12079600</v>
      </c>
      <c r="K166" s="53">
        <f t="shared" si="6"/>
        <v>0</v>
      </c>
      <c r="L166" s="53">
        <f t="shared" si="6"/>
        <v>3480000</v>
      </c>
      <c r="M166" s="53">
        <f t="shared" si="6"/>
        <v>0</v>
      </c>
      <c r="N166" s="53">
        <f t="shared" si="6"/>
        <v>0</v>
      </c>
      <c r="O166" s="53">
        <f t="shared" si="6"/>
        <v>47842240</v>
      </c>
      <c r="P166" s="54"/>
    </row>
    <row r="172" spans="1:16" x14ac:dyDescent="0.15">
      <c r="G172" s="55"/>
    </row>
  </sheetData>
  <protectedRanges>
    <protectedRange sqref="D138:D143" name="区域1_1"/>
    <protectedRange sqref="E138:E143" name="区域1_1_1"/>
  </protectedRanges>
  <mergeCells count="19">
    <mergeCell ref="P1:P3"/>
    <mergeCell ref="P4:P6"/>
    <mergeCell ref="A1:O3"/>
    <mergeCell ref="H4:L4"/>
    <mergeCell ref="M4:O4"/>
    <mergeCell ref="H5:J5"/>
    <mergeCell ref="A166:C166"/>
    <mergeCell ref="A4:A6"/>
    <mergeCell ref="B4:B6"/>
    <mergeCell ref="C4:C6"/>
    <mergeCell ref="D4:D6"/>
    <mergeCell ref="E4:E6"/>
    <mergeCell ref="F4:F6"/>
    <mergeCell ref="G4:G6"/>
    <mergeCell ref="K5:K6"/>
    <mergeCell ref="L5:L6"/>
    <mergeCell ref="M5:M6"/>
    <mergeCell ref="N5:N6"/>
    <mergeCell ref="O5:O6"/>
  </mergeCells>
  <phoneticPr fontId="15" type="noConversion"/>
  <dataValidations count="3">
    <dataValidation type="list" allowBlank="1" showInputMessage="1" showErrorMessage="1" sqref="P34:P36 JL34:JL36 TH34:TH36 ADD34:ADD36 AMZ34:AMZ36 AWV34:AWV36 BGR34:BGR36 BQN34:BQN36 CAJ34:CAJ36 CKF34:CKF36 CUB34:CUB36 DDX34:DDX36 DNT34:DNT36 DXP34:DXP36 EHL34:EHL36 ERH34:ERH36 FBD34:FBD36 FKZ34:FKZ36 FUV34:FUV36 GER34:GER36 GON34:GON36 GYJ34:GYJ36 HIF34:HIF36 HSB34:HSB36 IBX34:IBX36 ILT34:ILT36 IVP34:IVP36 JFL34:JFL36 JPH34:JPH36 JZD34:JZD36 KIZ34:KIZ36 KSV34:KSV36 LCR34:LCR36 LMN34:LMN36 LWJ34:LWJ36 MGF34:MGF36 MQB34:MQB36 MZX34:MZX36 NJT34:NJT36 NTP34:NTP36 ODL34:ODL36 ONH34:ONH36 OXD34:OXD36 PGZ34:PGZ36 PQV34:PQV36 QAR34:QAR36 QKN34:QKN36 QUJ34:QUJ36 REF34:REF36 ROB34:ROB36 RXX34:RXX36 SHT34:SHT36 SRP34:SRP36 TBL34:TBL36 TLH34:TLH36 TVD34:TVD36 UEZ34:UEZ36 UOV34:UOV36 UYR34:UYR36 VIN34:VIN36 VSJ34:VSJ36 WCF34:WCF36 WMB34:WMB36 WVX34:WVX36" xr:uid="{00000000-0002-0000-0000-000000000000}">
      <formula1>"是,否"</formula1>
    </dataValidation>
    <dataValidation type="list" allowBlank="1" showInputMessage="1" showErrorMessage="1" sqref="J15 JF15 TB15 ACX15 AMT15 AWP15 BGL15 BQH15 CAD15 CJZ15 CTV15 DDR15 DNN15 DXJ15 EHF15 ERB15 FAX15 FKT15 FUP15 GEL15 GOH15 GYD15 HHZ15 HRV15 IBR15 ILN15 IVJ15 JFF15 JPB15 JYX15 KIT15 KSP15 LCL15 LMH15 LWD15 MFZ15 MPV15 MZR15 NJN15 NTJ15 ODF15 ONB15 OWX15 PGT15 PQP15 QAL15 QKH15 QUD15 RDZ15 RNV15 RXR15 SHN15 SRJ15 TBF15 TLB15 TUX15 UET15 UOP15 UYL15 VIH15 VSD15 WBZ15 WLV15 WVR15 J82 JF82 TB82 ACX82 AMT82 AWP82 BGL82 BQH82 CAD82 CJZ82 CTV82 DDR82 DNN82 DXJ82 EHF82 ERB82 FAX82 FKT82 FUP82 GEL82 GOH82 GYD82 HHZ82 HRV82 IBR82 ILN82 IVJ82 JFF82 JPB82 JYX82 KIT82 KSP82 LCL82 LMH82 LWD82 MFZ82 MPV82 MZR82 NJN82 NTJ82 ODF82 ONB82 OWX82 PGT82 PQP82 QAL82 QKH82 QUD82 RDZ82 RNV82 RXR82 SHN82 SRJ82 TBF82 TLB82 TUX82 UET82 UOP82 UYL82 VIH82 VSD82 WBZ82 WLV82 WVR82 J142 JF142 TB142 ACX142 AMT142 AWP142 BGL142 BQH142 CAD142 CJZ142 CTV142 DDR142 DNN142 DXJ142 EHF142 ERB142 FAX142 FKT142 FUP142 GEL142 GOH142 GYD142 HHZ142 HRV142 IBR142 ILN142 IVJ142 JFF142 JPB142 JYX142 KIT142 KSP142 LCL142 LMH142 LWD142 MFZ142 MPV142 MZR142 NJN142 NTJ142 ODF142 ONB142 OWX142 PGT142 PQP142 QAL142 QKH142 QUD142 RDZ142 RNV142 RXR142 SHN142 SRJ142 TBF142 TLB142 TUX142 UET142 UOP142 UYL142 VIH142 VSD142 WBZ142 WLV142 WVR142 J155 JF155 TB155 ACX155 AMT155 AWP155 BGL155 BQH155 CAD155 CJZ155 CTV155 DDR155 DNN155 DXJ155 EHF155 ERB155 FAX155 FKT155 FUP155 GEL155 GOH155 GYD155 HHZ155 HRV155 IBR155 ILN155 IVJ155 JFF155 JPB155 JYX155 KIT155 KSP155 LCL155 LMH155 LWD155 MFZ155 MPV155 MZR155 NJN155 NTJ155 ODF155 ONB155 OWX155 PGT155 PQP155 QAL155 QKH155 QUD155 RDZ155 RNV155 RXR155 SHN155 SRJ155 TBF155 TLB155 TUX155 UET155 UOP155 UYL155 VIH155 VSD155 WBZ155 WLV155 WVR155" xr:uid="{00000000-0002-0000-0000-000001000000}">
      <formula1>"2015年,2014年,2013年及以前"</formula1>
    </dataValidation>
    <dataValidation type="list" allowBlank="1" showInputMessage="1" showErrorMessage="1" sqref="D24:D27 IZ24:IZ27 SV24:SV27 ACR24:ACR27 AMN24:AMN27 AWJ24:AWJ27 BGF24:BGF27 BQB24:BQB27 BZX24:BZX27 CJT24:CJT27 CTP24:CTP27 DDL24:DDL27 DNH24:DNH27 DXD24:DXD27 EGZ24:EGZ27 EQV24:EQV27 FAR24:FAR27 FKN24:FKN27 FUJ24:FUJ27 GEF24:GEF27 GOB24:GOB27 GXX24:GXX27 HHT24:HHT27 HRP24:HRP27 IBL24:IBL27 ILH24:ILH27 IVD24:IVD27 JEZ24:JEZ27 JOV24:JOV27 JYR24:JYR27 KIN24:KIN27 KSJ24:KSJ27 LCF24:LCF27 LMB24:LMB27 LVX24:LVX27 MFT24:MFT27 MPP24:MPP27 MZL24:MZL27 NJH24:NJH27 NTD24:NTD27 OCZ24:OCZ27 OMV24:OMV27 OWR24:OWR27 PGN24:PGN27 PQJ24:PQJ27 QAF24:QAF27 QKB24:QKB27 QTX24:QTX27 RDT24:RDT27 RNP24:RNP27 RXL24:RXL27 SHH24:SHH27 SRD24:SRD27 TAZ24:TAZ27 TKV24:TKV27 TUR24:TUR27 UEN24:UEN27 UOJ24:UOJ27 UYF24:UYF27 VIB24:VIB27 VRX24:VRX27 WBT24:WBT27 WLP24:WLP27 WVL24:WVL27" xr:uid="{00000000-0002-0000-0000-000002000000}">
      <formula1>"专用设备,其他,计算机设备,打印机,复专用设备,其他,计算机设备,打印机,复印机,速印机,扫描仪,传真机,碎纸机,投影仪,数码摄录设备,会议室音响设备,电视机,空调,办公家具,会议室家具"</formula1>
    </dataValidation>
  </dataValidations>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ColWidth="9" defaultRowHeight="13.5" x14ac:dyDescent="0.15"/>
  <sheetData/>
  <phoneticPr fontId="16"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ColWidth="9" defaultRowHeight="13.5" x14ac:dyDescent="0.15"/>
  <sheetData/>
  <phoneticPr fontId="16"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凌江川</cp:lastModifiedBy>
  <dcterms:created xsi:type="dcterms:W3CDTF">2006-09-16T00:00:00Z</dcterms:created>
  <dcterms:modified xsi:type="dcterms:W3CDTF">2022-07-07T08:25:55Z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0A36F8D92D03415BBB23E5C07773523D</vt:lpwstr>
  </property>
  <property fmtid="{D5CDD505-2E9C-101B-9397-08002B2CF9AE}" pid="3" name="KSOProductBuildVer">
    <vt:lpwstr>2052-11.1.0.10578</vt:lpwstr>
  </property>
</Properties>
</file>