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125" windowHeight="12540" activeTab="17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-1" sheetId="17" r:id="rId15"/>
    <sheet name="7-2" sheetId="18" r:id="rId16"/>
    <sheet name="7-3" sheetId="19" r:id="rId17"/>
    <sheet name="7-4" sheetId="20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calcChain.xml><?xml version="1.0" encoding="utf-8"?>
<calcChain xmlns="http://schemas.openxmlformats.org/spreadsheetml/2006/main">
  <c r="E33" i="8" l="1"/>
  <c r="E32" i="8"/>
  <c r="E31" i="8"/>
  <c r="F30" i="8"/>
  <c r="E30" i="8"/>
  <c r="E29" i="8"/>
  <c r="E28" i="8"/>
  <c r="E27" i="8"/>
  <c r="E26" i="8"/>
  <c r="E25" i="8"/>
  <c r="E24" i="8"/>
  <c r="E23" i="8"/>
  <c r="E22" i="8"/>
  <c r="E21" i="8"/>
  <c r="E20" i="8"/>
  <c r="E19" i="8"/>
  <c r="G18" i="8"/>
  <c r="E18" i="8"/>
  <c r="E17" i="8"/>
  <c r="E16" i="8"/>
  <c r="E15" i="8"/>
  <c r="E14" i="8"/>
  <c r="E13" i="8"/>
  <c r="E12" i="8"/>
  <c r="E11" i="8"/>
  <c r="E10" i="8"/>
  <c r="E9" i="8"/>
  <c r="G8" i="8"/>
  <c r="F8" i="8"/>
  <c r="E8" i="8"/>
  <c r="G7" i="8"/>
  <c r="F7" i="8"/>
  <c r="E7" i="8"/>
  <c r="F11" i="7"/>
  <c r="F10" i="7"/>
  <c r="F9" i="7"/>
  <c r="F8" i="7"/>
  <c r="G7" i="7"/>
  <c r="F7" i="7"/>
  <c r="G34" i="6"/>
  <c r="F34" i="6"/>
  <c r="E34" i="6"/>
  <c r="G33" i="6"/>
  <c r="F33" i="6"/>
  <c r="E33" i="6"/>
  <c r="G32" i="6"/>
  <c r="F32" i="6"/>
  <c r="E32" i="6"/>
  <c r="I31" i="6"/>
  <c r="H31" i="6"/>
  <c r="G31" i="6"/>
  <c r="F31" i="6"/>
  <c r="E31" i="6"/>
  <c r="G30" i="6"/>
  <c r="F30" i="6"/>
  <c r="E30" i="6"/>
  <c r="G29" i="6"/>
  <c r="F29" i="6"/>
  <c r="E29" i="6"/>
  <c r="G28" i="6"/>
  <c r="F28" i="6"/>
  <c r="E28" i="6"/>
  <c r="G27" i="6"/>
  <c r="F27" i="6"/>
  <c r="E27" i="6"/>
  <c r="G26" i="6"/>
  <c r="F26" i="6"/>
  <c r="E26" i="6"/>
  <c r="G24" i="6"/>
  <c r="F24" i="6"/>
  <c r="E24" i="6"/>
  <c r="G23" i="6"/>
  <c r="F23" i="6"/>
  <c r="E23" i="6"/>
  <c r="G22" i="6"/>
  <c r="F22" i="6"/>
  <c r="E22" i="6"/>
  <c r="G21" i="6"/>
  <c r="F21" i="6"/>
  <c r="E21" i="6"/>
  <c r="G20" i="6"/>
  <c r="F20" i="6"/>
  <c r="E20" i="6"/>
  <c r="G19" i="6"/>
  <c r="F19" i="6"/>
  <c r="E19" i="6"/>
  <c r="I18" i="6"/>
  <c r="H18" i="6"/>
  <c r="G18" i="6"/>
  <c r="F18" i="6"/>
  <c r="E18" i="6"/>
  <c r="G17" i="6"/>
  <c r="F17" i="6"/>
  <c r="E17" i="6"/>
  <c r="G16" i="6"/>
  <c r="F16" i="6"/>
  <c r="E16" i="6"/>
  <c r="G15" i="6"/>
  <c r="F15" i="6"/>
  <c r="E15" i="6"/>
  <c r="G14" i="6"/>
  <c r="F14" i="6"/>
  <c r="E14" i="6"/>
  <c r="G13" i="6"/>
  <c r="F13" i="6"/>
  <c r="E13" i="6"/>
  <c r="G12" i="6"/>
  <c r="F12" i="6"/>
  <c r="E12" i="6"/>
  <c r="G11" i="6"/>
  <c r="F11" i="6"/>
  <c r="E11" i="6"/>
  <c r="G10" i="6"/>
  <c r="F10" i="6"/>
  <c r="E10" i="6"/>
  <c r="G9" i="6"/>
  <c r="F9" i="6"/>
  <c r="E9" i="6"/>
  <c r="H8" i="6"/>
  <c r="G8" i="6"/>
  <c r="F8" i="6"/>
  <c r="E8" i="6"/>
  <c r="I7" i="6"/>
  <c r="H7" i="6"/>
  <c r="G7" i="6"/>
  <c r="F7" i="6"/>
  <c r="E7" i="6"/>
  <c r="E26" i="5"/>
  <c r="E14" i="5"/>
  <c r="E13" i="5"/>
  <c r="F6" i="5"/>
  <c r="E6" i="5"/>
  <c r="C6" i="5"/>
  <c r="F11" i="4"/>
  <c r="F10" i="4"/>
  <c r="F9" i="4"/>
  <c r="F8" i="4"/>
  <c r="H7" i="4"/>
  <c r="G7" i="4"/>
  <c r="F7" i="4"/>
  <c r="B7" i="3"/>
  <c r="E40" i="2"/>
  <c r="C40" i="2"/>
  <c r="E36" i="2"/>
  <c r="C36" i="2"/>
</calcChain>
</file>

<file path=xl/sharedStrings.xml><?xml version="1.0" encoding="utf-8"?>
<sst xmlns="http://schemas.openxmlformats.org/spreadsheetml/2006/main" count="862" uniqueCount="351">
  <si>
    <t>单位名称：四川省攀枝花市广播电视台</t>
  </si>
  <si>
    <t xml:space="preserve">
表1</t>
  </si>
  <si>
    <t xml:space="preserve"> </t>
  </si>
  <si>
    <t>单位收支总表</t>
  </si>
  <si>
    <t>单位：四川省攀枝花市广播电视台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</si>
  <si>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</si>
  <si>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</si>
  <si>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</si>
  <si>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</si>
  <si>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</si>
  <si>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</si>
  <si>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</si>
  <si>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</si>
  <si>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</si>
  <si>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</si>
  <si>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</si>
  <si>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</si>
  <si>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</si>
  <si>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</si>
  <si>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</si>
  <si>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</si>
  <si>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</si>
  <si>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</si>
  <si>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</si>
  <si>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</si>
  <si>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</si>
  <si>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</si>
  <si>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</si>
  <si>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</si>
  <si>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</si>
  <si>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</si>
  <si>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</si>
  <si>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</si>
  <si>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</si>
  <si>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</si>
  <si>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</si>
  <si>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</si>
  <si>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</si>
  <si>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</si>
  <si>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</si>
  <si>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</si>
  <si>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</si>
  <si>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</si>
  <si>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</si>
  <si>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</si>
  <si>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</si>
  <si>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</si>
  <si>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</si>
  <si>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</si>
  <si>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</si>
  <si>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</si>
  <si>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</si>
  <si>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</si>
  <si>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</si>
  <si>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</si>
  <si>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</si>
  <si>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</si>
  <si>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</si>
  <si>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</si>
  <si>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</si>
  <si>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</si>
  <si>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</si>
  <si>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</si>
  <si>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</si>
  <si>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</si>
  <si>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</si>
  <si>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</si>
  <si>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</si>
  <si>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</si>
  <si>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</si>
  <si>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</si>
  <si>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</si>
  <si>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</si>
  <si>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</si>
  <si>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</si>
  <si>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</si>
  <si>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</si>
  <si>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</si>
  <si>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</si>
  <si>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</si>
  <si>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</si>
  <si>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201</t>
  </si>
  <si>
    <t>32</t>
  </si>
  <si>
    <t>99</t>
  </si>
  <si>
    <t>其他组织事务支出</t>
  </si>
  <si>
    <t>207</t>
  </si>
  <si>
    <t>08</t>
  </si>
  <si>
    <t>广播电视事务</t>
  </si>
  <si>
    <t>208</t>
  </si>
  <si>
    <t>05</t>
  </si>
  <si>
    <t>机关事业单位基本养老保险缴费支出</t>
  </si>
  <si>
    <t>221</t>
  </si>
  <si>
    <t>02</t>
  </si>
  <si>
    <t>01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</si>
  <si>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</si>
  <si>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</si>
  <si>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</si>
  <si>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</si>
  <si>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</si>
  <si>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</si>
  <si>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</si>
  <si>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</si>
  <si>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</si>
  <si>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</si>
  <si>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</si>
  <si>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</si>
  <si>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</si>
  <si>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</si>
  <si>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一、上年结转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</si>
  <si>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</si>
  <si>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</si>
  <si>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</si>
  <si>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</si>
  <si>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</si>
  <si>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</si>
  <si>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</si>
  <si>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</si>
  <si>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</si>
  <si>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</si>
  <si>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</si>
  <si>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</si>
  <si>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</si>
  <si>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</si>
  <si>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</si>
  <si>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</si>
  <si>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</si>
  <si>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</si>
  <si>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</si>
  <si>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</si>
  <si>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</si>
  <si>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</si>
  <si>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</si>
  <si>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</si>
  <si>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</si>
  <si>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</si>
  <si>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</si>
  <si>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</si>
  <si>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</si>
  <si>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</si>
  <si>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</si>
  <si>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</si>
  <si>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</si>
  <si>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</si>
  <si>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</si>
  <si>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</si>
  <si>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</si>
  <si>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r>
      <rPr>
        <sz val="11"/>
        <rFont val="宋体"/>
        <family val="3"/>
        <charset val="134"/>
      </rPr>
      <t>  工资福利支出</t>
    </r>
  </si>
  <si>
    <r>
      <rPr>
        <sz val="11"/>
        <rFont val="宋体"/>
        <family val="3"/>
        <charset val="134"/>
      </rPr>
      <t>   基本工资</t>
    </r>
  </si>
  <si>
    <r>
      <rPr>
        <sz val="11"/>
        <rFont val="宋体"/>
        <family val="3"/>
        <charset val="134"/>
      </rPr>
      <t>   津贴补贴</t>
    </r>
  </si>
  <si>
    <t>07</t>
  </si>
  <si>
    <r>
      <rPr>
        <sz val="11"/>
        <rFont val="宋体"/>
        <family val="3"/>
        <charset val="134"/>
      </rPr>
      <t>   绩效工资</t>
    </r>
  </si>
  <si>
    <r>
      <rPr>
        <sz val="11"/>
        <rFont val="宋体"/>
        <family val="3"/>
        <charset val="134"/>
      </rPr>
      <t>   机关事业单位基本养老保险缴费</t>
    </r>
  </si>
  <si>
    <t>10</t>
  </si>
  <si>
    <r>
      <rPr>
        <sz val="11"/>
        <rFont val="宋体"/>
        <family val="3"/>
        <charset val="134"/>
      </rPr>
      <t>   职工基本医疗保险缴费</t>
    </r>
  </si>
  <si>
    <t>11</t>
  </si>
  <si>
    <r>
      <rPr>
        <sz val="11"/>
        <rFont val="宋体"/>
        <family val="3"/>
        <charset val="134"/>
      </rPr>
      <t>   公务员医疗补助缴费</t>
    </r>
  </si>
  <si>
    <t>12</t>
  </si>
  <si>
    <r>
      <rPr>
        <sz val="11"/>
        <rFont val="宋体"/>
        <family val="3"/>
        <charset val="134"/>
      </rPr>
      <t>   其他社会保障缴费</t>
    </r>
  </si>
  <si>
    <t>13</t>
  </si>
  <si>
    <r>
      <rPr>
        <sz val="11"/>
        <rFont val="宋体"/>
        <family val="3"/>
        <charset val="134"/>
      </rPr>
      <t>   住房公积金</t>
    </r>
  </si>
  <si>
    <r>
      <rPr>
        <sz val="11"/>
        <rFont val="宋体"/>
        <family val="3"/>
        <charset val="134"/>
      </rPr>
      <t>   其他工资福利支出</t>
    </r>
  </si>
  <si>
    <t>302</t>
  </si>
  <si>
    <r>
      <rPr>
        <sz val="11"/>
        <rFont val="宋体"/>
        <family val="3"/>
        <charset val="134"/>
      </rPr>
      <t>  商品和服务支出</t>
    </r>
  </si>
  <si>
    <r>
      <rPr>
        <sz val="11"/>
        <rFont val="宋体"/>
        <family val="3"/>
        <charset val="134"/>
      </rPr>
      <t>   办公费</t>
    </r>
  </si>
  <si>
    <r>
      <rPr>
        <sz val="11"/>
        <rFont val="宋体"/>
        <family val="3"/>
        <charset val="134"/>
      </rPr>
      <t>   水费</t>
    </r>
  </si>
  <si>
    <t>06</t>
  </si>
  <si>
    <r>
      <rPr>
        <sz val="11"/>
        <rFont val="宋体"/>
        <family val="3"/>
        <charset val="134"/>
      </rPr>
      <t>   电费</t>
    </r>
  </si>
  <si>
    <r>
      <rPr>
        <sz val="11"/>
        <rFont val="宋体"/>
        <family val="3"/>
        <charset val="134"/>
      </rPr>
      <t>   邮电费</t>
    </r>
  </si>
  <si>
    <r>
      <rPr>
        <sz val="11"/>
        <rFont val="宋体"/>
        <family val="3"/>
        <charset val="134"/>
      </rPr>
      <t>   差旅费</t>
    </r>
  </si>
  <si>
    <r>
      <rPr>
        <sz val="11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  <scheme val="minor"/>
      </rPr>
      <t>02</t>
    </r>
  </si>
  <si>
    <r>
      <rPr>
        <sz val="11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  <scheme val="minor"/>
      </rPr>
      <t>7</t>
    </r>
  </si>
  <si>
    <r>
      <rPr>
        <sz val="11"/>
        <rFont val="宋体"/>
        <family val="3"/>
        <charset val="134"/>
      </rPr>
      <t>   公务接待费</t>
    </r>
  </si>
  <si>
    <t>26</t>
  </si>
  <si>
    <t xml:space="preserve">      劳务费</t>
  </si>
  <si>
    <r>
      <rPr>
        <sz val="11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  <scheme val="minor"/>
      </rPr>
      <t>8</t>
    </r>
  </si>
  <si>
    <r>
      <rPr>
        <sz val="11"/>
        <rFont val="宋体"/>
        <family val="3"/>
        <charset val="134"/>
      </rPr>
      <t>   工会经费</t>
    </r>
  </si>
  <si>
    <r>
      <rPr>
        <sz val="11"/>
        <rFont val="宋体"/>
        <family val="3"/>
        <charset val="134"/>
      </rPr>
      <t>2</t>
    </r>
    <r>
      <rPr>
        <sz val="11"/>
        <color indexed="8"/>
        <rFont val="宋体"/>
        <family val="3"/>
        <charset val="134"/>
        <scheme val="minor"/>
      </rPr>
      <t>9</t>
    </r>
  </si>
  <si>
    <r>
      <rPr>
        <sz val="11"/>
        <rFont val="宋体"/>
        <family val="3"/>
        <charset val="134"/>
      </rPr>
      <t>   福利费</t>
    </r>
  </si>
  <si>
    <r>
      <rPr>
        <sz val="11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  <scheme val="minor"/>
      </rPr>
      <t>1</t>
    </r>
  </si>
  <si>
    <r>
      <rPr>
        <sz val="11"/>
        <rFont val="宋体"/>
        <family val="3"/>
        <charset val="134"/>
      </rPr>
      <t>   公务用车运行维护费</t>
    </r>
  </si>
  <si>
    <r>
      <rPr>
        <sz val="11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  <scheme val="minor"/>
      </rPr>
      <t>9</t>
    </r>
  </si>
  <si>
    <r>
      <rPr>
        <sz val="11"/>
        <rFont val="宋体"/>
        <family val="3"/>
        <charset val="134"/>
      </rPr>
      <t>   其他交通费用</t>
    </r>
  </si>
  <si>
    <r>
      <rPr>
        <sz val="11"/>
        <rFont val="宋体"/>
        <family val="3"/>
        <charset val="134"/>
      </rPr>
      <t>9</t>
    </r>
    <r>
      <rPr>
        <sz val="11"/>
        <color indexed="8"/>
        <rFont val="宋体"/>
        <family val="3"/>
        <charset val="134"/>
        <scheme val="minor"/>
      </rPr>
      <t>9</t>
    </r>
  </si>
  <si>
    <r>
      <rPr>
        <sz val="11"/>
        <rFont val="宋体"/>
        <family val="3"/>
        <charset val="134"/>
      </rPr>
      <t>   其他商品和服务支出</t>
    </r>
  </si>
  <si>
    <r>
      <rPr>
        <b/>
        <sz val="11"/>
        <rFont val="宋体"/>
        <family val="3"/>
        <charset val="134"/>
      </rPr>
      <t>3</t>
    </r>
    <r>
      <rPr>
        <b/>
        <sz val="11"/>
        <color indexed="8"/>
        <rFont val="宋体"/>
        <family val="3"/>
        <charset val="134"/>
        <scheme val="minor"/>
      </rPr>
      <t>03</t>
    </r>
  </si>
  <si>
    <r>
      <rPr>
        <sz val="11"/>
        <rFont val="宋体"/>
        <family val="3"/>
        <charset val="134"/>
      </rPr>
      <t>  对个人和家庭的补助</t>
    </r>
  </si>
  <si>
    <r>
      <rPr>
        <sz val="11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  <scheme val="minor"/>
      </rPr>
      <t>03</t>
    </r>
  </si>
  <si>
    <r>
      <rPr>
        <sz val="11"/>
        <rFont val="宋体"/>
        <family val="3"/>
        <charset val="134"/>
      </rPr>
      <t>0</t>
    </r>
    <r>
      <rPr>
        <sz val="11"/>
        <color indexed="8"/>
        <rFont val="宋体"/>
        <family val="3"/>
        <charset val="134"/>
        <scheme val="minor"/>
      </rPr>
      <t>2</t>
    </r>
  </si>
  <si>
    <r>
      <rPr>
        <sz val="11"/>
        <rFont val="宋体"/>
        <family val="3"/>
        <charset val="134"/>
      </rPr>
      <t>   退休费</t>
    </r>
  </si>
  <si>
    <r>
      <rPr>
        <sz val="11"/>
        <rFont val="宋体"/>
        <family val="3"/>
        <charset val="134"/>
      </rPr>
      <t>0</t>
    </r>
    <r>
      <rPr>
        <sz val="11"/>
        <color indexed="8"/>
        <rFont val="宋体"/>
        <family val="3"/>
        <charset val="134"/>
        <scheme val="minor"/>
      </rPr>
      <t>5</t>
    </r>
  </si>
  <si>
    <r>
      <rPr>
        <sz val="11"/>
        <rFont val="宋体"/>
        <family val="3"/>
        <charset val="134"/>
      </rPr>
      <t>   生活补助</t>
    </r>
  </si>
  <si>
    <r>
      <rPr>
        <sz val="11"/>
        <rFont val="宋体"/>
        <family val="3"/>
        <charset val="134"/>
      </rPr>
      <t>   医疗费补助</t>
    </r>
  </si>
  <si>
    <t>其他对个人和家庭的补助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</si>
  <si>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</si>
  <si>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</si>
  <si>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</si>
  <si>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</si>
  <si>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</si>
  <si>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</si>
  <si>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</si>
  <si>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</si>
  <si>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</si>
  <si>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</si>
  <si>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</si>
  <si>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业务运行费</t>
  </si>
  <si>
    <t>大黑山发射台电费</t>
  </si>
  <si>
    <t>阳光问廉栏目经费</t>
  </si>
  <si>
    <t>援藏干部补助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</si>
  <si>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</si>
  <si>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</si>
  <si>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</si>
  <si>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</si>
  <si>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</si>
  <si>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</si>
  <si>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</si>
  <si>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</si>
  <si>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</si>
  <si>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</si>
  <si>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</si>
  <si>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本表无数据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</si>
  <si>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</si>
  <si>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</si>
  <si>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</si>
  <si>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</si>
  <si>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</si>
  <si>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部门整体支出绩效目标表</t>
  </si>
  <si>
    <t>（2021年度）</t>
  </si>
  <si>
    <t>部门（单位）名称</t>
  </si>
  <si>
    <t>攀枝花市广播电视台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</si>
  <si>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</si>
  <si>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</si>
  <si>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</si>
  <si>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</si>
  <si>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</si>
  <si>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</si>
  <si>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</si>
  <si>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承担广播电视新闻宣传、广播电视节目制作和播出、广播电视事业建设与改革发展研究。</t>
  </si>
  <si>
    <t>保证单位正常运转，开展及保障如下工作：1.加强党建引领，提高政治站位统领全局；2.强化广播电视供给，提升公共文化服务质效；3.聚焦项目建设，夯实文旅产业发展基础；4.强化宣传营销，擦亮特色资源文旅品牌；5.强化行业监管，营造更高质量发展环境</t>
  </si>
  <si>
    <t>金额合计</t>
  </si>
  <si>
    <t>年度
总体
目标</t>
  </si>
  <si>
    <t xml:space="preserve">保障广播电视台地正常运行，更好地履行广播电视等方面的职能职责。一是全面加强党建促进各项工作；二是承担广播电视新闻宣传；三是推进广播电视事业发展；四是保证广播电视节目制作和播出。
    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</si>
  <si>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</si>
  <si>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</si>
  <si>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</si>
  <si>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</si>
  <si>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</si>
  <si>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</si>
  <si>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</si>
  <si>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人员经费保障人数</t>
  </si>
  <si>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39</t>
    </r>
    <r>
      <rPr>
        <sz val="10"/>
        <rFont val="宋体"/>
        <family val="3"/>
        <charset val="134"/>
      </rPr>
      <t>人</t>
    </r>
  </si>
  <si>
    <t>日常公用经费</t>
  </si>
  <si>
    <t>保障日常办公正常运转</t>
  </si>
  <si>
    <t>工作任务</t>
  </si>
  <si>
    <t>履行广播电视等方面的职能职责，促进广播电视事业发展</t>
  </si>
  <si>
    <t>质量指标</t>
  </si>
  <si>
    <t>完成质量</t>
  </si>
  <si>
    <t>按照要求完成各项工作</t>
  </si>
  <si>
    <t>时效指标</t>
  </si>
  <si>
    <t>完成时间</t>
  </si>
  <si>
    <t>2021年1-12月</t>
  </si>
  <si>
    <t>成本指标</t>
  </si>
  <si>
    <t>2194.77万元</t>
  </si>
  <si>
    <t>291.42万元</t>
  </si>
  <si>
    <t>专项经费</t>
  </si>
  <si>
    <t>885万元</t>
  </si>
  <si>
    <t>效益指标</t>
  </si>
  <si>
    <t>经济效益
指标</t>
  </si>
  <si>
    <t>无</t>
  </si>
  <si>
    <t>社会效益
指标</t>
  </si>
  <si>
    <t>促进公共文化服务体系建设</t>
  </si>
  <si>
    <t>促进公共文化服务体系建设，促进广播电视事业发展</t>
  </si>
  <si>
    <t>生态效益
指标</t>
  </si>
  <si>
    <t>可持续影响
指标</t>
  </si>
  <si>
    <t>满意度
指标</t>
  </si>
  <si>
    <t>满意度指标</t>
  </si>
  <si>
    <t>社会公众满意度</t>
  </si>
  <si>
    <t>≥90%</t>
  </si>
  <si>
    <t>表7</t>
  </si>
  <si>
    <t>单位预算项目绩效目标表（2021年度）</t>
  </si>
  <si>
    <t>单位名称</t>
  </si>
  <si>
    <t>年度目标</t>
  </si>
  <si>
    <t>指标性质</t>
  </si>
  <si>
    <t>指标值</t>
  </si>
  <si>
    <t>度量单位</t>
  </si>
  <si>
    <t>权重</t>
  </si>
  <si>
    <t>指标方向性</t>
  </si>
  <si>
    <t>140名聘用人员（聘用人员分布在各个部门，总体目标在各项工作中体现）工资福利及运营经费。主要工作任务是完成攀枝花市的电视节目播映、促进社会文化经济发展、电视节目制作、电视产业经营以及各类宣传片等。</t>
  </si>
  <si>
    <t>项目完成</t>
  </si>
  <si>
    <t>聘用职工</t>
  </si>
  <si>
    <t>＝</t>
  </si>
  <si>
    <t>140人</t>
  </si>
  <si>
    <t>人</t>
  </si>
  <si>
    <t>正向指标</t>
  </si>
  <si>
    <t>保质按时完成广播电视播出</t>
  </si>
  <si>
    <t>≥</t>
  </si>
  <si>
    <t>保质、高效完成广播电视节目直播、转播等</t>
  </si>
  <si>
    <t>保障时间</t>
  </si>
  <si>
    <t>2021年全年</t>
  </si>
  <si>
    <t>年</t>
  </si>
  <si>
    <t>业务保障支出</t>
  </si>
  <si>
    <t>808万元</t>
  </si>
  <si>
    <t>万元</t>
  </si>
  <si>
    <t>项目效益</t>
  </si>
  <si>
    <t>社会效益指标</t>
  </si>
  <si>
    <t>为我市的广播电视事业做出贡献，促进我市文化宣传工作</t>
  </si>
  <si>
    <t>促进我市宣传文化发展、促进我市广电事业的发展</t>
  </si>
  <si>
    <t>服务对象满意度指标</t>
  </si>
  <si>
    <t>受众、听众满意度</t>
  </si>
  <si>
    <t>95%</t>
  </si>
  <si>
    <t>%</t>
  </si>
  <si>
    <t>保障全市广播电视正常运行。</t>
  </si>
  <si>
    <t>调频节目六套</t>
  </si>
  <si>
    <t>播出总时长40556.5小时</t>
  </si>
  <si>
    <t>小时</t>
  </si>
  <si>
    <t>数字电视五套</t>
  </si>
  <si>
    <t>播出总时长52560小时</t>
  </si>
  <si>
    <t xml:space="preserve">数字微波  </t>
  </si>
  <si>
    <t xml:space="preserve">全年传输时长35040小时  </t>
  </si>
  <si>
    <t>安全播出任务完成</t>
  </si>
  <si>
    <t>≥99.9%</t>
  </si>
  <si>
    <t>电费</t>
  </si>
  <si>
    <t>50万元</t>
  </si>
  <si>
    <t>促进全市广播电视事业发展</t>
  </si>
  <si>
    <t>大黑山发射台广播电视节目覆盖攀枝花市全境，覆盖周边会理、德昌、永仁、华坪等部分区域</t>
  </si>
  <si>
    <t>公众满意度</t>
  </si>
  <si>
    <t>拍摄、制作4-8期节目（根据市纪委统一部署确定）。节目围绕市政府中心工作和群众关心的热点、难点问题设置主题，对扶贫攻坚、依法治市、解决群众身边的四风和腐败问题等领域存在的问题进行曝光。</t>
  </si>
  <si>
    <t>直播期数</t>
  </si>
  <si>
    <t>4-8期直播节目</t>
  </si>
  <si>
    <t>期</t>
  </si>
  <si>
    <t>完成问廉直播节目</t>
  </si>
  <si>
    <t>高质量</t>
  </si>
  <si>
    <t>2021年12月底前</t>
  </si>
  <si>
    <t>节目前期拍摄、后期制作设备损耗等费用</t>
  </si>
  <si>
    <t>15万元</t>
  </si>
  <si>
    <t>拍摄、制作节目人员劳务费用及食宿费用</t>
  </si>
  <si>
    <t>10万元</t>
  </si>
  <si>
    <t>播出效果</t>
  </si>
  <si>
    <t>通过节目播出，起到“举一反三”的作用，避免类似问题再度发生。通过曝光问题，促进政府部门进一步增强宗旨意识、服务意识，增强为民服务的意识和主观能动性，促进政务公开，营造阳光政府</t>
  </si>
  <si>
    <t>90%</t>
  </si>
  <si>
    <t>援藏援彝补助</t>
  </si>
  <si>
    <t>保障援藏干部周红的补助经费及时发放，助力木里县经济社会发展。</t>
  </si>
  <si>
    <t>保障援藏援彝干部数量</t>
  </si>
  <si>
    <t>1人</t>
  </si>
  <si>
    <t>援藏援彝工作</t>
  </si>
  <si>
    <t>有序、稳步开展</t>
  </si>
  <si>
    <t>保障时限</t>
  </si>
  <si>
    <t>补助经费</t>
  </si>
  <si>
    <t>2万元</t>
  </si>
  <si>
    <t>援藏工作有序开展</t>
  </si>
  <si>
    <t>助力木里县经济社会发展</t>
  </si>
  <si>
    <t>援助单位满意度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</si>
</sst>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76" formatCode="0.00_ "/>
    <numFmt numFmtId="177" formatCode="#,##0.00_ "/>
    <numFmt numFmtId="178" formatCode=";;"/>
    <numFmt numFmtId="179" formatCode="0.00_);[Red]\(0.00\)"/>
    <numFmt numFmtId="180" formatCode="###0.00"/>
  </numFmts>
  <fonts count="30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6"/>
      <color indexed="8"/>
      <name val="仿宋"/>
      <family val="3"/>
      <charset val="134"/>
    </font>
    <font>
      <sz val="11"/>
      <color indexed="8"/>
      <name val="宋体"/>
      <family val="3"/>
      <charset val="134"/>
      <scheme val="minor"/>
    </font>
    <font>
      <sz val="8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9"/>
      <name val="simhei"/>
      <family val="1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11"/>
      <name val="SimSun"/>
      <charset val="134"/>
    </font>
    <font>
      <sz val="12"/>
      <name val="Times New Roman"/>
      <family val="1"/>
    </font>
    <font>
      <sz val="11"/>
      <name val="宋体"/>
      <family val="3"/>
      <charset val="134"/>
      <scheme val="minor"/>
    </font>
    <font>
      <b/>
      <sz val="16"/>
      <name val="黑体"/>
      <family val="3"/>
      <charset val="134"/>
    </font>
    <font>
      <sz val="12"/>
      <color indexed="8"/>
      <name val="方正黑体简体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sz val="26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b/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</borders>
  <cellStyleXfs count="4">
    <xf numFmtId="0" fontId="0" fillId="0" borderId="0">
      <alignment vertical="center"/>
    </xf>
    <xf numFmtId="1" fontId="27" fillId="0" borderId="0"/>
    <xf numFmtId="0" fontId="4" fillId="0" borderId="0"/>
    <xf numFmtId="43" fontId="26" fillId="0" borderId="0" applyFont="0" applyFill="0" applyBorder="0" applyAlignment="0" applyProtection="0">
      <alignment vertical="center"/>
    </xf>
  </cellStyleXfs>
  <cellXfs count="174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49" fontId="5" fillId="0" borderId="6" xfId="0" applyNumberFormat="1" applyFont="1" applyFill="1" applyBorder="1" applyAlignment="1" applyProtection="1">
      <alignment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49" fontId="5" fillId="0" borderId="6" xfId="0" applyNumberFormat="1" applyFont="1" applyFill="1" applyBorder="1" applyAlignment="1" applyProtection="1">
      <alignment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0" fontId="5" fillId="0" borderId="6" xfId="0" applyNumberFormat="1" applyFont="1" applyFill="1" applyBorder="1" applyAlignment="1" applyProtection="1">
      <alignment vertical="center"/>
    </xf>
    <xf numFmtId="0" fontId="5" fillId="0" borderId="6" xfId="0" applyNumberFormat="1" applyFont="1" applyFill="1" applyBorder="1" applyAlignment="1" applyProtection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5" fillId="0" borderId="6" xfId="2" applyFont="1" applyBorder="1" applyAlignment="1">
      <alignment horizontal="center" vertical="center" wrapText="1"/>
    </xf>
    <xf numFmtId="0" fontId="5" fillId="0" borderId="6" xfId="3" applyNumberFormat="1" applyFont="1" applyBorder="1" applyAlignment="1">
      <alignment horizontal="center" vertical="center" wrapText="1"/>
    </xf>
    <xf numFmtId="0" fontId="5" fillId="0" borderId="6" xfId="2" applyNumberFormat="1" applyFont="1" applyBorder="1" applyAlignment="1">
      <alignment horizontal="center" vertical="center" wrapText="1"/>
    </xf>
    <xf numFmtId="0" fontId="5" fillId="0" borderId="9" xfId="2" applyFont="1" applyBorder="1" applyAlignment="1">
      <alignment horizontal="center" vertical="center" wrapText="1"/>
    </xf>
    <xf numFmtId="0" fontId="5" fillId="0" borderId="6" xfId="2" applyFont="1" applyBorder="1" applyAlignment="1">
      <alignment vertical="center" wrapText="1"/>
    </xf>
    <xf numFmtId="0" fontId="0" fillId="0" borderId="0" xfId="0" applyFont="1" applyFill="1">
      <alignment vertical="center"/>
    </xf>
    <xf numFmtId="0" fontId="12" fillId="0" borderId="1" xfId="0" applyFont="1" applyFill="1" applyBorder="1">
      <alignment vertical="center"/>
    </xf>
    <xf numFmtId="0" fontId="13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12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12" fillId="0" borderId="18" xfId="0" applyFont="1" applyFill="1" applyBorder="1">
      <alignment vertical="center"/>
    </xf>
    <xf numFmtId="0" fontId="15" fillId="0" borderId="6" xfId="0" applyFont="1" applyFill="1" applyBorder="1" applyAlignment="1">
      <alignment horizontal="center" vertical="center"/>
    </xf>
    <xf numFmtId="0" fontId="12" fillId="0" borderId="18" xfId="0" applyFont="1" applyFill="1" applyBorder="1" applyAlignment="1">
      <alignment vertical="center" wrapText="1"/>
    </xf>
    <xf numFmtId="0" fontId="16" fillId="0" borderId="18" xfId="0" applyFont="1" applyFill="1" applyBorder="1">
      <alignment vertical="center"/>
    </xf>
    <xf numFmtId="4" fontId="15" fillId="0" borderId="6" xfId="0" applyNumberFormat="1" applyFont="1" applyFill="1" applyBorder="1" applyAlignment="1">
      <alignment horizontal="right" vertical="center"/>
    </xf>
    <xf numFmtId="0" fontId="12" fillId="0" borderId="19" xfId="0" applyFont="1" applyFill="1" applyBorder="1">
      <alignment vertical="center"/>
    </xf>
    <xf numFmtId="0" fontId="12" fillId="0" borderId="19" xfId="0" applyFont="1" applyFill="1" applyBorder="1" applyAlignment="1">
      <alignment vertical="center" wrapText="1"/>
    </xf>
    <xf numFmtId="0" fontId="12" fillId="0" borderId="20" xfId="0" applyFont="1" applyFill="1" applyBorder="1">
      <alignment vertical="center"/>
    </xf>
    <xf numFmtId="0" fontId="12" fillId="0" borderId="21" xfId="0" applyFont="1" applyFill="1" applyBorder="1">
      <alignment vertical="center"/>
    </xf>
    <xf numFmtId="0" fontId="12" fillId="0" borderId="21" xfId="0" applyFont="1" applyFill="1" applyBorder="1" applyAlignment="1">
      <alignment vertical="center" wrapText="1"/>
    </xf>
    <xf numFmtId="0" fontId="16" fillId="0" borderId="21" xfId="0" applyFont="1" applyFill="1" applyBorder="1" applyAlignment="1">
      <alignment vertical="center" wrapText="1"/>
    </xf>
    <xf numFmtId="0" fontId="12" fillId="0" borderId="22" xfId="0" applyFont="1" applyFill="1" applyBorder="1" applyAlignment="1">
      <alignment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/>
    </xf>
    <xf numFmtId="4" fontId="3" fillId="0" borderId="6" xfId="0" applyNumberFormat="1" applyFont="1" applyFill="1" applyBorder="1" applyAlignment="1">
      <alignment horizontal="right" vertical="center"/>
    </xf>
    <xf numFmtId="4" fontId="15" fillId="0" borderId="6" xfId="0" applyNumberFormat="1" applyFont="1" applyBorder="1" applyAlignment="1">
      <alignment horizontal="right" vertical="center"/>
    </xf>
    <xf numFmtId="0" fontId="3" fillId="0" borderId="2" xfId="0" applyFont="1" applyFill="1" applyBorder="1" applyAlignment="1">
      <alignment horizontal="right" vertical="center"/>
    </xf>
    <xf numFmtId="49" fontId="15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3" fillId="0" borderId="17" xfId="0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17" fillId="0" borderId="1" xfId="0" applyFont="1" applyBorder="1" applyAlignment="1">
      <alignment vertical="center" wrapText="1"/>
    </xf>
    <xf numFmtId="0" fontId="12" fillId="0" borderId="1" xfId="0" applyFont="1" applyBorder="1">
      <alignment vertical="center"/>
    </xf>
    <xf numFmtId="0" fontId="18" fillId="0" borderId="1" xfId="0" applyFont="1" applyBorder="1" applyAlignment="1">
      <alignment horizontal="right" vertical="center" wrapText="1"/>
    </xf>
    <xf numFmtId="0" fontId="12" fillId="0" borderId="2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0" fontId="12" fillId="0" borderId="18" xfId="0" applyFont="1" applyBorder="1">
      <alignment vertical="center"/>
    </xf>
    <xf numFmtId="0" fontId="12" fillId="0" borderId="18" xfId="0" applyFont="1" applyBorder="1" applyAlignment="1">
      <alignment vertical="center"/>
    </xf>
    <xf numFmtId="49" fontId="15" fillId="0" borderId="6" xfId="1" applyNumberFormat="1" applyFont="1" applyFill="1" applyBorder="1" applyAlignment="1" applyProtection="1">
      <alignment horizontal="center" vertical="center" wrapText="1"/>
    </xf>
    <xf numFmtId="49" fontId="3" fillId="0" borderId="6" xfId="1" applyNumberFormat="1" applyFont="1" applyFill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left" vertical="center"/>
    </xf>
    <xf numFmtId="0" fontId="17" fillId="0" borderId="21" xfId="0" applyFont="1" applyBorder="1" applyAlignment="1">
      <alignment vertical="center" wrapText="1"/>
    </xf>
    <xf numFmtId="4" fontId="3" fillId="0" borderId="6" xfId="0" applyNumberFormat="1" applyFont="1" applyBorder="1" applyAlignment="1">
      <alignment horizontal="right" vertical="center"/>
    </xf>
    <xf numFmtId="177" fontId="0" fillId="0" borderId="0" xfId="0" applyNumberFormat="1">
      <alignment vertical="center"/>
    </xf>
    <xf numFmtId="176" fontId="0" fillId="0" borderId="0" xfId="0" applyNumberFormat="1" applyFont="1" applyFill="1">
      <alignment vertical="center"/>
    </xf>
    <xf numFmtId="0" fontId="3" fillId="3" borderId="6" xfId="0" applyFont="1" applyFill="1" applyBorder="1" applyAlignment="1">
      <alignment horizontal="left" vertical="center"/>
    </xf>
    <xf numFmtId="178" fontId="19" fillId="0" borderId="5" xfId="0" applyNumberFormat="1" applyFont="1" applyFill="1" applyBorder="1" applyAlignment="1" applyProtection="1">
      <alignment vertical="center" wrapText="1"/>
    </xf>
    <xf numFmtId="4" fontId="3" fillId="3" borderId="6" xfId="0" applyNumberFormat="1" applyFont="1" applyFill="1" applyBorder="1" applyAlignment="1">
      <alignment horizontal="right" vertical="center"/>
    </xf>
    <xf numFmtId="3" fontId="4" fillId="0" borderId="6" xfId="0" applyNumberFormat="1" applyFont="1" applyFill="1" applyBorder="1" applyAlignment="1" applyProtection="1">
      <alignment vertical="center" wrapText="1"/>
    </xf>
    <xf numFmtId="0" fontId="0" fillId="0" borderId="0" xfId="0" applyFont="1" applyFill="1" applyAlignment="1">
      <alignment vertical="center" wrapText="1"/>
    </xf>
    <xf numFmtId="179" fontId="0" fillId="0" borderId="0" xfId="0" applyNumberFormat="1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4" fontId="15" fillId="0" borderId="6" xfId="0" applyNumberFormat="1" applyFont="1" applyFill="1" applyBorder="1" applyAlignment="1">
      <alignment horizontal="right" vertical="center" wrapText="1"/>
    </xf>
    <xf numFmtId="4" fontId="3" fillId="2" borderId="6" xfId="0" applyNumberFormat="1" applyFont="1" applyFill="1" applyBorder="1" applyAlignment="1">
      <alignment horizontal="right" vertical="center"/>
    </xf>
    <xf numFmtId="0" fontId="0" fillId="0" borderId="6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vertical="center" wrapText="1"/>
    </xf>
    <xf numFmtId="179" fontId="20" fillId="0" borderId="6" xfId="0" applyNumberFormat="1" applyFont="1" applyFill="1" applyBorder="1" applyAlignment="1">
      <alignment vertical="center" wrapText="1"/>
    </xf>
    <xf numFmtId="179" fontId="17" fillId="0" borderId="1" xfId="0" applyNumberFormat="1" applyFont="1" applyFill="1" applyBorder="1" applyAlignment="1">
      <alignment vertical="center" wrapText="1"/>
    </xf>
    <xf numFmtId="179" fontId="17" fillId="0" borderId="2" xfId="0" applyNumberFormat="1" applyFont="1" applyFill="1" applyBorder="1" applyAlignment="1">
      <alignment vertical="center" wrapText="1"/>
    </xf>
    <xf numFmtId="179" fontId="15" fillId="0" borderId="6" xfId="0" applyNumberFormat="1" applyFont="1" applyFill="1" applyBorder="1" applyAlignment="1">
      <alignment horizontal="center" vertical="center" wrapText="1"/>
    </xf>
    <xf numFmtId="179" fontId="15" fillId="0" borderId="6" xfId="0" applyNumberFormat="1" applyFont="1" applyFill="1" applyBorder="1" applyAlignment="1">
      <alignment horizontal="right" vertical="center" wrapText="1"/>
    </xf>
    <xf numFmtId="0" fontId="18" fillId="0" borderId="1" xfId="0" applyFont="1" applyFill="1" applyBorder="1" applyAlignment="1">
      <alignment horizontal="right" vertical="center" wrapText="1"/>
    </xf>
    <xf numFmtId="0" fontId="17" fillId="0" borderId="21" xfId="0" applyFont="1" applyFill="1" applyBorder="1" applyAlignment="1">
      <alignment vertical="center" wrapText="1"/>
    </xf>
    <xf numFmtId="0" fontId="18" fillId="0" borderId="1" xfId="0" applyFont="1" applyFill="1" applyBorder="1">
      <alignment vertical="center"/>
    </xf>
    <xf numFmtId="0" fontId="17" fillId="0" borderId="1" xfId="0" applyFont="1" applyFill="1" applyBorder="1">
      <alignment vertical="center"/>
    </xf>
    <xf numFmtId="0" fontId="18" fillId="0" borderId="1" xfId="0" applyFont="1" applyFill="1" applyBorder="1" applyAlignment="1">
      <alignment horizontal="right" vertical="center"/>
    </xf>
    <xf numFmtId="0" fontId="17" fillId="0" borderId="2" xfId="0" applyFont="1" applyFill="1" applyBorder="1">
      <alignment vertical="center"/>
    </xf>
    <xf numFmtId="0" fontId="18" fillId="0" borderId="2" xfId="0" applyFont="1" applyFill="1" applyBorder="1" applyAlignment="1">
      <alignment horizontal="center" vertical="center"/>
    </xf>
    <xf numFmtId="0" fontId="17" fillId="0" borderId="18" xfId="0" applyFont="1" applyFill="1" applyBorder="1">
      <alignment vertical="center"/>
    </xf>
    <xf numFmtId="0" fontId="17" fillId="0" borderId="19" xfId="0" applyFont="1" applyFill="1" applyBorder="1">
      <alignment vertical="center"/>
    </xf>
    <xf numFmtId="0" fontId="17" fillId="0" borderId="18" xfId="0" applyFont="1" applyFill="1" applyBorder="1" applyAlignment="1">
      <alignment vertical="center" wrapText="1"/>
    </xf>
    <xf numFmtId="0" fontId="17" fillId="0" borderId="20" xfId="0" applyFont="1" applyFill="1" applyBorder="1" applyAlignment="1">
      <alignment vertical="center" wrapText="1"/>
    </xf>
    <xf numFmtId="0" fontId="17" fillId="0" borderId="22" xfId="0" applyFont="1" applyFill="1" applyBorder="1" applyAlignment="1">
      <alignment vertical="center" wrapText="1"/>
    </xf>
    <xf numFmtId="49" fontId="5" fillId="0" borderId="5" xfId="0" applyNumberFormat="1" applyFont="1" applyFill="1" applyBorder="1" applyAlignment="1" applyProtection="1">
      <alignment vertical="center" wrapText="1"/>
    </xf>
    <xf numFmtId="177" fontId="0" fillId="0" borderId="6" xfId="0" applyNumberFormat="1" applyFont="1" applyFill="1" applyBorder="1">
      <alignment vertical="center"/>
    </xf>
    <xf numFmtId="4" fontId="5" fillId="0" borderId="5" xfId="0" applyNumberFormat="1" applyFont="1" applyFill="1" applyBorder="1" applyAlignment="1" applyProtection="1">
      <alignment vertical="center" wrapText="1"/>
    </xf>
    <xf numFmtId="0" fontId="12" fillId="0" borderId="6" xfId="0" applyFont="1" applyFill="1" applyBorder="1">
      <alignment vertical="center"/>
    </xf>
    <xf numFmtId="0" fontId="12" fillId="0" borderId="6" xfId="0" applyFont="1" applyFill="1" applyBorder="1" applyAlignment="1">
      <alignment vertical="center" wrapText="1"/>
    </xf>
    <xf numFmtId="0" fontId="0" fillId="0" borderId="6" xfId="0" applyFont="1" applyFill="1" applyBorder="1">
      <alignment vertical="center"/>
    </xf>
    <xf numFmtId="0" fontId="22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8" xfId="0" applyFont="1" applyFill="1" applyBorder="1" applyAlignment="1">
      <alignment vertical="center" wrapText="1"/>
    </xf>
    <xf numFmtId="180" fontId="3" fillId="2" borderId="6" xfId="0" applyNumberFormat="1" applyFont="1" applyFill="1" applyBorder="1" applyAlignment="1" applyProtection="1">
      <alignment vertical="center" wrapText="1"/>
    </xf>
    <xf numFmtId="0" fontId="23" fillId="0" borderId="21" xfId="0" applyFont="1" applyFill="1" applyBorder="1" applyAlignment="1">
      <alignment vertical="center" wrapText="1"/>
    </xf>
    <xf numFmtId="0" fontId="23" fillId="0" borderId="18" xfId="0" applyFont="1" applyFill="1" applyBorder="1" applyAlignment="1">
      <alignment vertical="center" wrapText="1"/>
    </xf>
    <xf numFmtId="0" fontId="23" fillId="0" borderId="6" xfId="0" applyFont="1" applyFill="1" applyBorder="1" applyAlignment="1">
      <alignment vertical="center" wrapText="1"/>
    </xf>
    <xf numFmtId="0" fontId="24" fillId="0" borderId="18" xfId="0" applyFont="1" applyFill="1" applyBorder="1" applyAlignment="1">
      <alignment vertical="center" wrapText="1"/>
    </xf>
    <xf numFmtId="0" fontId="24" fillId="0" borderId="21" xfId="0" applyFont="1" applyFill="1" applyBorder="1" applyAlignment="1">
      <alignment vertical="center" wrapText="1"/>
    </xf>
    <xf numFmtId="0" fontId="23" fillId="0" borderId="19" xfId="0" applyFont="1" applyFill="1" applyBorder="1" applyAlignment="1">
      <alignment vertical="center" wrapText="1"/>
    </xf>
    <xf numFmtId="0" fontId="17" fillId="0" borderId="24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25" fillId="0" borderId="0" xfId="0" applyFont="1" applyFill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2" fillId="0" borderId="18" xfId="0" applyFont="1" applyFill="1" applyBorder="1">
      <alignment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15" fillId="0" borderId="6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14" fillId="0" borderId="23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11" fillId="0" borderId="0" xfId="2" applyFont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0" borderId="10" xfId="2" applyFont="1" applyBorder="1" applyAlignment="1">
      <alignment horizontal="center" vertical="center" wrapText="1"/>
    </xf>
    <xf numFmtId="0" fontId="5" fillId="0" borderId="11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left" vertical="center" wrapText="1"/>
    </xf>
    <xf numFmtId="0" fontId="5" fillId="0" borderId="11" xfId="2" applyFont="1" applyBorder="1" applyAlignment="1">
      <alignment horizontal="left" vertical="center" wrapText="1"/>
    </xf>
    <xf numFmtId="0" fontId="5" fillId="0" borderId="10" xfId="2" applyFont="1" applyBorder="1" applyAlignment="1">
      <alignment horizontal="left" vertical="center" wrapText="1"/>
    </xf>
    <xf numFmtId="0" fontId="5" fillId="0" borderId="6" xfId="2" applyFont="1" applyBorder="1" applyAlignment="1">
      <alignment horizontal="left" vertical="center" wrapText="1"/>
    </xf>
    <xf numFmtId="0" fontId="5" fillId="0" borderId="12" xfId="2" applyFont="1" applyBorder="1" applyAlignment="1">
      <alignment horizontal="center" vertical="center" wrapText="1"/>
    </xf>
    <xf numFmtId="0" fontId="5" fillId="0" borderId="13" xfId="2" applyFont="1" applyBorder="1" applyAlignment="1">
      <alignment horizontal="center" vertical="center" wrapText="1"/>
    </xf>
    <xf numFmtId="9" fontId="5" fillId="0" borderId="6" xfId="2" applyNumberFormat="1" applyFont="1" applyBorder="1" applyAlignment="1">
      <alignment horizontal="left" vertical="center" wrapText="1"/>
    </xf>
    <xf numFmtId="0" fontId="5" fillId="2" borderId="6" xfId="2" applyFont="1" applyFill="1" applyBorder="1" applyAlignment="1">
      <alignment horizontal="left" vertical="center" wrapText="1"/>
    </xf>
    <xf numFmtId="0" fontId="5" fillId="0" borderId="6" xfId="2" applyFont="1" applyBorder="1" applyAlignment="1">
      <alignment horizontal="center" vertical="center" wrapText="1"/>
    </xf>
    <xf numFmtId="0" fontId="5" fillId="0" borderId="16" xfId="2" applyFont="1" applyBorder="1" applyAlignment="1">
      <alignment horizontal="center" vertical="center" wrapText="1"/>
    </xf>
    <xf numFmtId="0" fontId="5" fillId="0" borderId="17" xfId="2" applyFont="1" applyBorder="1" applyAlignment="1">
      <alignment horizontal="center" vertical="center" wrapText="1"/>
    </xf>
    <xf numFmtId="0" fontId="5" fillId="0" borderId="14" xfId="2" applyFont="1" applyBorder="1" applyAlignment="1">
      <alignment horizontal="center" vertical="center" wrapText="1"/>
    </xf>
    <xf numFmtId="0" fontId="5" fillId="0" borderId="15" xfId="2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left" vertical="center" wrapText="1"/>
    </xf>
    <xf numFmtId="4" fontId="4" fillId="0" borderId="3" xfId="0" applyNumberFormat="1" applyFont="1" applyFill="1" applyBorder="1" applyAlignment="1">
      <alignment horizontal="righ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4" fontId="5" fillId="0" borderId="3" xfId="0" applyNumberFormat="1" applyFont="1" applyFill="1" applyBorder="1" applyAlignment="1">
      <alignment horizontal="right" vertical="center" wrapText="1"/>
    </xf>
  </cellXfs>
  <cellStyles count="4">
    <cellStyle name="常规" xfId="0" builtinId="0"/>
    <cellStyle name="常规 2" xfId="1"/>
    <cellStyle name="常规 2 6" xfId="2"/>
    <cellStyle name="千位分隔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7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29" Type="http://schemas.openxmlformats.org/officeDocument/2006/relationships/externalLink" Target="externalLinks/externalLink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6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28" Type="http://schemas.openxmlformats.org/officeDocument/2006/relationships/externalLink" Target="externalLinks/externalLink10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31" Type="http://schemas.openxmlformats.org/officeDocument/2006/relationships/externalLink" Target="externalLinks/externalLink1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externalLink" Target="externalLinks/externalLink9.xml"/><Relationship Id="rId30" Type="http://schemas.openxmlformats.org/officeDocument/2006/relationships/externalLink" Target="externalLinks/externalLink12.xml"/><Relationship Id="rId35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A19" sqref="A19"/>
    </sheetView>
  </sheetViews>
  <sheetFormatPr defaultColWidth="9" defaultRowHeight="14.25"/>
  <cols>
    <col min="1" max="1" width="123.125" style="122" customWidth="1"/>
    <col min="2" max="16384" width="9" style="122"/>
  </cols>
  <sheetData>
    <row r="1" spans="1:1" ht="137.1" customHeight="1">
      <c r="A1" s="123" t="s">
        <v>0</v>
      </c>
    </row>
  </sheetData>
  <phoneticPr fontId="29" type="noConversion"/>
  <printOptions horizontalCentered="1"/>
  <pageMargins left="0.59027777777777801" right="0.59027777777777801" top="3.5430555555555601" bottom="0.78680555555555598" header="0.5" footer="0.5"/>
  <pageSetup paperSize="9" scale="7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workbookViewId="0">
      <pane ySplit="5" topLeftCell="A6" activePane="bottomLeft" state="frozen"/>
      <selection pane="bottomLeft" activeCell="H24" sqref="H24"/>
    </sheetView>
  </sheetViews>
  <sheetFormatPr defaultColWidth="10" defaultRowHeight="13.5"/>
  <cols>
    <col min="1" max="1" width="1.5" style="27" customWidth="1"/>
    <col min="2" max="2" width="40.625" style="27" customWidth="1"/>
    <col min="3" max="3" width="15.625" style="27" customWidth="1"/>
    <col min="4" max="4" width="40.625" style="27" customWidth="1"/>
    <col min="5" max="5" width="15.625" style="27" customWidth="1"/>
    <col min="6" max="6" width="1.5" style="27" customWidth="1"/>
    <col min="7" max="11" width="9.75" style="27" customWidth="1"/>
    <col min="12" max="16384" width="10" style="27"/>
  </cols>
  <sheetData>
    <row r="1" spans="1:6" s="110" customFormat="1" ht="24.95" customHeight="1">
      <c r="A1" s="2"/>
      <c r="B1" s="2"/>
      <c r="C1" s="111"/>
      <c r="D1" s="2"/>
      <c r="E1" s="112" t="s">
        <v>1</v>
      </c>
      <c r="F1" s="113" t="s">
        <v>2</v>
      </c>
    </row>
    <row r="2" spans="1:6" ht="22.9" customHeight="1">
      <c r="A2" s="95"/>
      <c r="B2" s="124" t="s">
        <v>3</v>
      </c>
      <c r="C2" s="124"/>
      <c r="D2" s="124"/>
      <c r="E2" s="124"/>
      <c r="F2" s="101"/>
    </row>
    <row r="3" spans="1:6" ht="19.5" customHeight="1">
      <c r="A3" s="97"/>
      <c r="B3" s="33" t="s">
        <v>4</v>
      </c>
      <c r="C3" s="82"/>
      <c r="D3" s="82"/>
      <c r="E3" s="98" t="s">
        <v>5</v>
      </c>
      <c r="F3" s="102"/>
    </row>
    <row r="4" spans="1:6" ht="26.1" customHeight="1">
      <c r="A4" s="99"/>
      <c r="B4" s="125" t="s">
        <v>6</v>
      </c>
      <c r="C4" s="125"/>
      <c r="D4" s="125" t="s">
        <v>7</v>
      </c>
      <c r="E4" s="125"/>
      <c r="F4" s="93"/>
    </row>
    <row r="5" spans="1:6" ht="26.1" customHeight="1">
      <c r="A5" s="99"/>
      <c r="B5" s="36" t="s">
        <v>8</v>
      </c>
      <c r="C5" s="36" t="s">
        <v>9</v>
      </c>
      <c r="D5" s="36" t="s">
        <v>8</v>
      </c>
      <c r="E5" s="36" t="s">
        <v>9</v>
      </c>
      <c r="F5" s="93"/>
    </row>
    <row r="6" spans="1:6" ht="26.1" customHeight="1">
      <c r="A6" s="126"/>
      <c r="B6" s="48" t="s">
        <v>10</v>
      </c>
      <c r="C6" s="49">
        <v>3371.19</v>
      </c>
      <c r="D6" s="48" t="s">
        <v>11</v>
      </c>
      <c r="E6" s="49">
        <v>2</v>
      </c>
      <c r="F6" s="44"/>
    </row>
    <row r="7" spans="1:6" ht="26.1" customHeight="1">
      <c r="A7" s="126"/>
      <c r="B7" s="48" t="s">
        <v>12</v>
      </c>
      <c r="C7" s="49"/>
      <c r="D7" s="48" t="s">
        <v>13</v>
      </c>
      <c r="E7" s="49"/>
      <c r="F7" s="44"/>
    </row>
    <row r="8" spans="1:6" ht="26.1" customHeight="1">
      <c r="A8" s="126"/>
      <c r="B8" s="48" t="s">
        <v>14</v>
      </c>
      <c r="C8" s="49"/>
      <c r="D8" s="48" t="s">
        <v>15</v>
      </c>
      <c r="E8" s="49"/>
      <c r="F8" s="44"/>
    </row>
    <row r="9" spans="1:6" ht="26.1" customHeight="1">
      <c r="A9" s="126"/>
      <c r="B9" s="48" t="s">
        <v>16</v>
      </c>
      <c r="C9" s="49"/>
      <c r="D9" s="48" t="s">
        <v>17</v>
      </c>
      <c r="E9" s="49"/>
      <c r="F9" s="44"/>
    </row>
    <row r="10" spans="1:6" ht="26.1" customHeight="1">
      <c r="A10" s="126"/>
      <c r="B10" s="48" t="s">
        <v>18</v>
      </c>
      <c r="C10" s="49"/>
      <c r="D10" s="48" t="s">
        <v>19</v>
      </c>
      <c r="E10" s="49"/>
      <c r="F10" s="44"/>
    </row>
    <row r="11" spans="1:6" ht="26.1" customHeight="1">
      <c r="A11" s="126"/>
      <c r="B11" s="48" t="s">
        <v>20</v>
      </c>
      <c r="C11" s="49"/>
      <c r="D11" s="48" t="s">
        <v>21</v>
      </c>
      <c r="E11" s="49"/>
      <c r="F11" s="44"/>
    </row>
    <row r="12" spans="1:6" ht="26.1" customHeight="1">
      <c r="A12" s="126"/>
      <c r="B12" s="48" t="s">
        <v>22</v>
      </c>
      <c r="C12" s="49"/>
      <c r="D12" s="48" t="s">
        <v>23</v>
      </c>
      <c r="E12" s="114">
        <v>2999.17</v>
      </c>
      <c r="F12" s="44"/>
    </row>
    <row r="13" spans="1:6" ht="26.1" customHeight="1">
      <c r="A13" s="126"/>
      <c r="B13" s="48" t="s">
        <v>22</v>
      </c>
      <c r="C13" s="49"/>
      <c r="D13" s="48" t="s">
        <v>24</v>
      </c>
      <c r="E13" s="114">
        <v>190.14</v>
      </c>
      <c r="F13" s="44"/>
    </row>
    <row r="14" spans="1:6" ht="26.1" customHeight="1">
      <c r="A14" s="126"/>
      <c r="B14" s="48" t="s">
        <v>22</v>
      </c>
      <c r="C14" s="49"/>
      <c r="D14" s="48" t="s">
        <v>25</v>
      </c>
      <c r="E14" s="49"/>
      <c r="F14" s="44"/>
    </row>
    <row r="15" spans="1:6" ht="26.1" customHeight="1">
      <c r="A15" s="126"/>
      <c r="B15" s="48" t="s">
        <v>22</v>
      </c>
      <c r="C15" s="49"/>
      <c r="D15" s="48" t="s">
        <v>26</v>
      </c>
      <c r="E15" s="49"/>
      <c r="F15" s="44"/>
    </row>
    <row r="16" spans="1:6" ht="26.1" customHeight="1">
      <c r="A16" s="126"/>
      <c r="B16" s="48" t="s">
        <v>22</v>
      </c>
      <c r="C16" s="49"/>
      <c r="D16" s="48" t="s">
        <v>27</v>
      </c>
      <c r="E16" s="49"/>
      <c r="F16" s="44"/>
    </row>
    <row r="17" spans="1:6" ht="26.1" customHeight="1">
      <c r="A17" s="126"/>
      <c r="B17" s="48" t="s">
        <v>22</v>
      </c>
      <c r="C17" s="49"/>
      <c r="D17" s="48" t="s">
        <v>28</v>
      </c>
      <c r="E17" s="49"/>
      <c r="F17" s="44"/>
    </row>
    <row r="18" spans="1:6" ht="26.1" customHeight="1">
      <c r="A18" s="126"/>
      <c r="B18" s="48" t="s">
        <v>22</v>
      </c>
      <c r="C18" s="49"/>
      <c r="D18" s="48" t="s">
        <v>29</v>
      </c>
      <c r="E18" s="49"/>
      <c r="F18" s="44"/>
    </row>
    <row r="19" spans="1:6" ht="26.1" customHeight="1">
      <c r="A19" s="126"/>
      <c r="B19" s="48" t="s">
        <v>22</v>
      </c>
      <c r="C19" s="49"/>
      <c r="D19" s="48" t="s">
        <v>30</v>
      </c>
      <c r="E19" s="49"/>
      <c r="F19" s="44"/>
    </row>
    <row r="20" spans="1:6" ht="26.1" customHeight="1">
      <c r="A20" s="126"/>
      <c r="B20" s="48" t="s">
        <v>22</v>
      </c>
      <c r="C20" s="49"/>
      <c r="D20" s="48" t="s">
        <v>31</v>
      </c>
      <c r="E20" s="49"/>
      <c r="F20" s="44"/>
    </row>
    <row r="21" spans="1:6" ht="26.1" customHeight="1">
      <c r="A21" s="126"/>
      <c r="B21" s="48" t="s">
        <v>22</v>
      </c>
      <c r="C21" s="49"/>
      <c r="D21" s="48" t="s">
        <v>32</v>
      </c>
      <c r="E21" s="49"/>
      <c r="F21" s="44"/>
    </row>
    <row r="22" spans="1:6" ht="26.1" customHeight="1">
      <c r="A22" s="126"/>
      <c r="B22" s="48" t="s">
        <v>22</v>
      </c>
      <c r="C22" s="49"/>
      <c r="D22" s="48" t="s">
        <v>33</v>
      </c>
      <c r="E22" s="49"/>
      <c r="F22" s="44"/>
    </row>
    <row r="23" spans="1:6" ht="26.1" customHeight="1">
      <c r="A23" s="126"/>
      <c r="B23" s="48" t="s">
        <v>22</v>
      </c>
      <c r="C23" s="49"/>
      <c r="D23" s="48" t="s">
        <v>34</v>
      </c>
      <c r="E23" s="49"/>
      <c r="F23" s="44"/>
    </row>
    <row r="24" spans="1:6" ht="26.1" customHeight="1">
      <c r="A24" s="126"/>
      <c r="B24" s="48" t="s">
        <v>22</v>
      </c>
      <c r="C24" s="49"/>
      <c r="D24" s="48" t="s">
        <v>35</v>
      </c>
      <c r="E24" s="49"/>
      <c r="F24" s="44"/>
    </row>
    <row r="25" spans="1:6" ht="26.1" customHeight="1">
      <c r="A25" s="126"/>
      <c r="B25" s="48" t="s">
        <v>22</v>
      </c>
      <c r="C25" s="49"/>
      <c r="D25" s="48" t="s">
        <v>36</v>
      </c>
      <c r="E25" s="114">
        <v>179.88</v>
      </c>
      <c r="F25" s="44"/>
    </row>
    <row r="26" spans="1:6" ht="26.1" customHeight="1">
      <c r="A26" s="126"/>
      <c r="B26" s="48" t="s">
        <v>22</v>
      </c>
      <c r="C26" s="49"/>
      <c r="D26" s="48" t="s">
        <v>37</v>
      </c>
      <c r="E26" s="49"/>
      <c r="F26" s="44"/>
    </row>
    <row r="27" spans="1:6" ht="26.1" customHeight="1">
      <c r="A27" s="126"/>
      <c r="B27" s="48" t="s">
        <v>22</v>
      </c>
      <c r="C27" s="49"/>
      <c r="D27" s="48" t="s">
        <v>38</v>
      </c>
      <c r="E27" s="49"/>
      <c r="F27" s="44"/>
    </row>
    <row r="28" spans="1:6" ht="26.1" customHeight="1">
      <c r="A28" s="126"/>
      <c r="B28" s="48" t="s">
        <v>22</v>
      </c>
      <c r="C28" s="49"/>
      <c r="D28" s="48" t="s">
        <v>39</v>
      </c>
      <c r="E28" s="49"/>
      <c r="F28" s="44"/>
    </row>
    <row r="29" spans="1:6" ht="26.1" customHeight="1">
      <c r="A29" s="126"/>
      <c r="B29" s="48" t="s">
        <v>22</v>
      </c>
      <c r="C29" s="49"/>
      <c r="D29" s="48" t="s">
        <v>40</v>
      </c>
      <c r="E29" s="49"/>
      <c r="F29" s="44"/>
    </row>
    <row r="30" spans="1:6" ht="26.1" customHeight="1">
      <c r="A30" s="126"/>
      <c r="B30" s="48" t="s">
        <v>22</v>
      </c>
      <c r="C30" s="49"/>
      <c r="D30" s="48" t="s">
        <v>41</v>
      </c>
      <c r="E30" s="49"/>
      <c r="F30" s="44"/>
    </row>
    <row r="31" spans="1:6" ht="26.1" customHeight="1">
      <c r="A31" s="126"/>
      <c r="B31" s="48" t="s">
        <v>22</v>
      </c>
      <c r="C31" s="49"/>
      <c r="D31" s="48" t="s">
        <v>42</v>
      </c>
      <c r="E31" s="49"/>
      <c r="F31" s="44"/>
    </row>
    <row r="32" spans="1:6" ht="26.1" customHeight="1">
      <c r="A32" s="126"/>
      <c r="B32" s="48" t="s">
        <v>22</v>
      </c>
      <c r="C32" s="49"/>
      <c r="D32" s="48" t="s">
        <v>43</v>
      </c>
      <c r="E32" s="49"/>
      <c r="F32" s="44"/>
    </row>
    <row r="33" spans="1:6" ht="26.1" customHeight="1">
      <c r="A33" s="126"/>
      <c r="B33" s="48" t="s">
        <v>22</v>
      </c>
      <c r="C33" s="49"/>
      <c r="D33" s="48" t="s">
        <v>44</v>
      </c>
      <c r="E33" s="49"/>
      <c r="F33" s="44"/>
    </row>
    <row r="34" spans="1:6" ht="26.1" customHeight="1">
      <c r="A34" s="126"/>
      <c r="B34" s="48" t="s">
        <v>22</v>
      </c>
      <c r="C34" s="49"/>
      <c r="D34" s="48" t="s">
        <v>45</v>
      </c>
      <c r="E34" s="49"/>
      <c r="F34" s="44"/>
    </row>
    <row r="35" spans="1:6" ht="26.1" customHeight="1">
      <c r="A35" s="126"/>
      <c r="B35" s="48" t="s">
        <v>22</v>
      </c>
      <c r="C35" s="49"/>
      <c r="D35" s="48" t="s">
        <v>46</v>
      </c>
      <c r="E35" s="49"/>
      <c r="F35" s="44"/>
    </row>
    <row r="36" spans="1:6" ht="26.1" customHeight="1">
      <c r="A36" s="38"/>
      <c r="B36" s="36" t="s">
        <v>47</v>
      </c>
      <c r="C36" s="39">
        <f>SUM(C6:C11)</f>
        <v>3371.19</v>
      </c>
      <c r="D36" s="36" t="s">
        <v>48</v>
      </c>
      <c r="E36" s="39">
        <f>SUM(E6:E35)</f>
        <v>3371.19</v>
      </c>
      <c r="F36" s="45"/>
    </row>
    <row r="37" spans="1:6" ht="26.1" customHeight="1">
      <c r="A37" s="35"/>
      <c r="B37" s="48" t="s">
        <v>49</v>
      </c>
      <c r="C37" s="49"/>
      <c r="D37" s="48" t="s">
        <v>50</v>
      </c>
      <c r="E37" s="49"/>
      <c r="F37" s="115"/>
    </row>
    <row r="38" spans="1:6" ht="26.1" customHeight="1">
      <c r="A38" s="116"/>
      <c r="B38" s="48" t="s">
        <v>51</v>
      </c>
      <c r="C38" s="49"/>
      <c r="D38" s="48" t="s">
        <v>52</v>
      </c>
      <c r="E38" s="49"/>
      <c r="F38" s="115"/>
    </row>
    <row r="39" spans="1:6" ht="26.1" customHeight="1">
      <c r="A39" s="116"/>
      <c r="B39" s="117"/>
      <c r="C39" s="117"/>
      <c r="D39" s="48" t="s">
        <v>53</v>
      </c>
      <c r="E39" s="49"/>
      <c r="F39" s="115"/>
    </row>
    <row r="40" spans="1:6" ht="26.1" customHeight="1">
      <c r="A40" s="118"/>
      <c r="B40" s="36" t="s">
        <v>54</v>
      </c>
      <c r="C40" s="39">
        <f>C36+C37+C38</f>
        <v>3371.19</v>
      </c>
      <c r="D40" s="36" t="s">
        <v>55</v>
      </c>
      <c r="E40" s="39">
        <f>E36+E37+E39</f>
        <v>3371.19</v>
      </c>
      <c r="F40" s="119"/>
    </row>
    <row r="41" spans="1:6" ht="9.75" customHeight="1">
      <c r="A41" s="100"/>
      <c r="B41" s="100"/>
      <c r="C41" s="120"/>
      <c r="D41" s="120"/>
      <c r="E41" s="100"/>
      <c r="F41" s="121"/>
    </row>
  </sheetData>
  <mergeCells count="4">
    <mergeCell ref="B2:E2"/>
    <mergeCell ref="B4:C4"/>
    <mergeCell ref="D4:E4"/>
    <mergeCell ref="A6:A35"/>
  </mergeCells>
  <phoneticPr fontId="29" type="noConversion"/>
  <printOptions horizontalCentered="1"/>
  <pageMargins left="1.37777777777778" right="0.98402777777777795" top="0.59027777777777801" bottom="0.59027777777777801" header="0" footer="0"/>
  <pageSetup paperSize="9" scale="66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"/>
  <sheetViews>
    <sheetView workbookViewId="0">
      <pane ySplit="6" topLeftCell="A7" activePane="bottomLeft" state="frozen"/>
      <selection pane="bottomLeft" activeCell="D11" sqref="D11"/>
    </sheetView>
  </sheetViews>
  <sheetFormatPr defaultColWidth="10" defaultRowHeight="13.5"/>
  <cols>
    <col min="1" max="1" width="1.5" style="27" customWidth="1"/>
    <col min="2" max="12" width="15.125" style="27" customWidth="1"/>
    <col min="13" max="13" width="1.5" style="27" customWidth="1"/>
    <col min="14" max="14" width="9.75" style="27" customWidth="1"/>
    <col min="15" max="16384" width="10" style="27"/>
  </cols>
  <sheetData>
    <row r="1" spans="1:13" ht="24.95" customHeight="1">
      <c r="A1" s="28"/>
      <c r="B1" s="2"/>
      <c r="C1" s="30"/>
      <c r="D1" s="30"/>
      <c r="E1" s="78"/>
      <c r="F1" s="78"/>
      <c r="G1" s="78"/>
      <c r="H1" s="78"/>
      <c r="I1" s="78"/>
      <c r="J1" s="78"/>
      <c r="K1" s="78"/>
      <c r="L1" s="31" t="s">
        <v>56</v>
      </c>
      <c r="M1" s="35"/>
    </row>
    <row r="2" spans="1:13" ht="22.9" customHeight="1">
      <c r="A2" s="28"/>
      <c r="B2" s="127" t="s">
        <v>57</v>
      </c>
      <c r="C2" s="128"/>
      <c r="D2" s="128"/>
      <c r="E2" s="128"/>
      <c r="F2" s="128"/>
      <c r="G2" s="128"/>
      <c r="H2" s="128"/>
      <c r="I2" s="128"/>
      <c r="J2" s="128"/>
      <c r="K2" s="128"/>
      <c r="L2" s="129"/>
      <c r="M2" s="35" t="s">
        <v>2</v>
      </c>
    </row>
    <row r="3" spans="1:13" ht="19.5" customHeight="1">
      <c r="A3" s="32"/>
      <c r="B3" s="130" t="s">
        <v>4</v>
      </c>
      <c r="C3" s="130"/>
      <c r="D3" s="79"/>
      <c r="E3" s="32"/>
      <c r="F3" s="79"/>
      <c r="G3" s="79"/>
      <c r="H3" s="79"/>
      <c r="I3" s="79"/>
      <c r="J3" s="79"/>
      <c r="K3" s="79"/>
      <c r="L3" s="34" t="s">
        <v>5</v>
      </c>
      <c r="M3" s="42"/>
    </row>
    <row r="4" spans="1:13" ht="24.4" customHeight="1">
      <c r="A4" s="37"/>
      <c r="B4" s="131" t="s">
        <v>58</v>
      </c>
      <c r="C4" s="131" t="s">
        <v>59</v>
      </c>
      <c r="D4" s="131" t="s">
        <v>60</v>
      </c>
      <c r="E4" s="131" t="s">
        <v>61</v>
      </c>
      <c r="F4" s="131" t="s">
        <v>62</v>
      </c>
      <c r="G4" s="131" t="s">
        <v>63</v>
      </c>
      <c r="H4" s="131" t="s">
        <v>64</v>
      </c>
      <c r="I4" s="131" t="s">
        <v>65</v>
      </c>
      <c r="J4" s="131" t="s">
        <v>66</v>
      </c>
      <c r="K4" s="131" t="s">
        <v>67</v>
      </c>
      <c r="L4" s="131" t="s">
        <v>68</v>
      </c>
      <c r="M4" s="44"/>
    </row>
    <row r="5" spans="1:13" ht="24.4" customHeight="1">
      <c r="A5" s="37"/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44"/>
    </row>
    <row r="6" spans="1:13" ht="24.4" customHeight="1">
      <c r="A6" s="37"/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  <c r="M6" s="44"/>
    </row>
    <row r="7" spans="1:13" ht="32.1" customHeight="1">
      <c r="A7" s="38"/>
      <c r="B7" s="39">
        <f>SUM(C7:L7)</f>
        <v>3371.19</v>
      </c>
      <c r="C7" s="39">
        <v>0</v>
      </c>
      <c r="D7" s="39">
        <v>3371.19</v>
      </c>
      <c r="E7" s="39"/>
      <c r="F7" s="39"/>
      <c r="G7" s="39"/>
      <c r="H7" s="39"/>
      <c r="I7" s="39"/>
      <c r="J7" s="39"/>
      <c r="K7" s="39"/>
      <c r="L7" s="39"/>
      <c r="M7" s="45"/>
    </row>
    <row r="8" spans="1:13" ht="9.75" customHeight="1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1"/>
      <c r="M8" s="46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scale="8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"/>
  <sheetViews>
    <sheetView topLeftCell="D1" workbookViewId="0">
      <pane ySplit="6" topLeftCell="A7" activePane="bottomLeft" state="frozen"/>
      <selection pane="bottomLeft" activeCell="H9" sqref="H9"/>
    </sheetView>
  </sheetViews>
  <sheetFormatPr defaultColWidth="10" defaultRowHeight="13.5"/>
  <cols>
    <col min="1" max="1" width="1.5" style="27" customWidth="1"/>
    <col min="2" max="4" width="5.625" style="27" customWidth="1"/>
    <col min="5" max="5" width="41.25" style="27" customWidth="1"/>
    <col min="6" max="6" width="16.5" style="27" customWidth="1"/>
    <col min="7" max="7" width="17.375" style="27" customWidth="1"/>
    <col min="8" max="10" width="14.125" style="27" customWidth="1"/>
    <col min="11" max="11" width="1.5" style="27" customWidth="1"/>
    <col min="12" max="14" width="9.75" style="27" customWidth="1"/>
    <col min="15" max="16384" width="10" style="27"/>
  </cols>
  <sheetData>
    <row r="1" spans="1:11" ht="24.95" customHeight="1">
      <c r="A1" s="28"/>
      <c r="B1" s="2"/>
      <c r="C1" s="28"/>
      <c r="D1" s="28"/>
      <c r="E1" s="78"/>
      <c r="F1" s="30"/>
      <c r="G1" s="30"/>
      <c r="H1" s="30"/>
      <c r="I1" s="30"/>
      <c r="J1" s="31" t="s">
        <v>69</v>
      </c>
      <c r="K1" s="35"/>
    </row>
    <row r="2" spans="1:11" ht="22.9" customHeight="1">
      <c r="A2" s="28"/>
      <c r="B2" s="132" t="s">
        <v>70</v>
      </c>
      <c r="C2" s="132"/>
      <c r="D2" s="132"/>
      <c r="E2" s="132"/>
      <c r="F2" s="132"/>
      <c r="G2" s="132"/>
      <c r="H2" s="132"/>
      <c r="I2" s="132"/>
      <c r="J2" s="132"/>
      <c r="K2" s="35" t="s">
        <v>2</v>
      </c>
    </row>
    <row r="3" spans="1:11" ht="19.5" customHeight="1">
      <c r="A3" s="32"/>
      <c r="B3" s="130" t="s">
        <v>4</v>
      </c>
      <c r="C3" s="130"/>
      <c r="D3" s="130"/>
      <c r="E3" s="130"/>
      <c r="F3" s="32"/>
      <c r="G3" s="32"/>
      <c r="H3" s="79"/>
      <c r="I3" s="79"/>
      <c r="J3" s="34" t="s">
        <v>5</v>
      </c>
      <c r="K3" s="42"/>
    </row>
    <row r="4" spans="1:11" ht="24.4" customHeight="1">
      <c r="A4" s="35"/>
      <c r="B4" s="125" t="s">
        <v>8</v>
      </c>
      <c r="C4" s="125"/>
      <c r="D4" s="125"/>
      <c r="E4" s="125"/>
      <c r="F4" s="125" t="s">
        <v>58</v>
      </c>
      <c r="G4" s="125" t="s">
        <v>71</v>
      </c>
      <c r="H4" s="125" t="s">
        <v>72</v>
      </c>
      <c r="I4" s="125" t="s">
        <v>73</v>
      </c>
      <c r="J4" s="131" t="s">
        <v>74</v>
      </c>
      <c r="K4" s="43"/>
    </row>
    <row r="5" spans="1:11" ht="24.4" customHeight="1">
      <c r="A5" s="37"/>
      <c r="B5" s="125" t="s">
        <v>75</v>
      </c>
      <c r="C5" s="125"/>
      <c r="D5" s="125"/>
      <c r="E5" s="125" t="s">
        <v>76</v>
      </c>
      <c r="F5" s="125"/>
      <c r="G5" s="125"/>
      <c r="H5" s="125"/>
      <c r="I5" s="125"/>
      <c r="J5" s="125"/>
      <c r="K5" s="43"/>
    </row>
    <row r="6" spans="1:11" ht="24.4" customHeight="1">
      <c r="A6" s="37"/>
      <c r="B6" s="36" t="s">
        <v>77</v>
      </c>
      <c r="C6" s="36" t="s">
        <v>78</v>
      </c>
      <c r="D6" s="36" t="s">
        <v>79</v>
      </c>
      <c r="E6" s="125"/>
      <c r="F6" s="125"/>
      <c r="G6" s="125"/>
      <c r="H6" s="125"/>
      <c r="I6" s="125"/>
      <c r="J6" s="125"/>
      <c r="K6" s="44"/>
    </row>
    <row r="7" spans="1:11" ht="27" customHeight="1">
      <c r="A7" s="38"/>
      <c r="B7" s="36"/>
      <c r="C7" s="36"/>
      <c r="D7" s="36"/>
      <c r="E7" s="36" t="s">
        <v>80</v>
      </c>
      <c r="F7" s="39">
        <f>F8+F9+F10+F11</f>
        <v>3371.19</v>
      </c>
      <c r="G7" s="39">
        <f>G8+G9+G10+G11</f>
        <v>2486.19</v>
      </c>
      <c r="H7" s="39">
        <f>H8+H9+H10+H11</f>
        <v>885</v>
      </c>
      <c r="I7" s="39"/>
      <c r="J7" s="39"/>
      <c r="K7" s="45"/>
    </row>
    <row r="8" spans="1:11" ht="27" customHeight="1">
      <c r="A8" s="38"/>
      <c r="B8" s="104" t="s">
        <v>81</v>
      </c>
      <c r="C8" s="104" t="s">
        <v>82</v>
      </c>
      <c r="D8" s="104" t="s">
        <v>83</v>
      </c>
      <c r="E8" s="48" t="s">
        <v>84</v>
      </c>
      <c r="F8" s="105">
        <f>G8+H8+I8+J8</f>
        <v>2</v>
      </c>
      <c r="G8" s="106"/>
      <c r="H8" s="106">
        <v>2</v>
      </c>
      <c r="I8" s="49"/>
      <c r="J8" s="49"/>
    </row>
    <row r="9" spans="1:11" ht="27" customHeight="1">
      <c r="A9" s="38"/>
      <c r="B9" s="104" t="s">
        <v>85</v>
      </c>
      <c r="C9" s="104" t="s">
        <v>86</v>
      </c>
      <c r="D9" s="104" t="s">
        <v>86</v>
      </c>
      <c r="E9" s="48" t="s">
        <v>87</v>
      </c>
      <c r="F9" s="105">
        <f t="shared" ref="F9:F11" si="0">G9+H9+I9+J9</f>
        <v>2999.17</v>
      </c>
      <c r="G9" s="106">
        <v>2116.17</v>
      </c>
      <c r="H9" s="106">
        <v>883</v>
      </c>
      <c r="I9" s="49"/>
      <c r="J9" s="49"/>
    </row>
    <row r="10" spans="1:11" ht="27" customHeight="1">
      <c r="A10" s="38"/>
      <c r="B10" s="104" t="s">
        <v>88</v>
      </c>
      <c r="C10" s="104" t="s">
        <v>89</v>
      </c>
      <c r="D10" s="104" t="s">
        <v>89</v>
      </c>
      <c r="E10" s="48" t="s">
        <v>90</v>
      </c>
      <c r="F10" s="105">
        <f t="shared" si="0"/>
        <v>190.14</v>
      </c>
      <c r="G10" s="106">
        <v>190.14</v>
      </c>
      <c r="H10" s="106">
        <v>0</v>
      </c>
      <c r="I10" s="107"/>
      <c r="J10" s="108"/>
    </row>
    <row r="11" spans="1:11" ht="27" customHeight="1">
      <c r="A11" s="38"/>
      <c r="B11" s="104" t="s">
        <v>91</v>
      </c>
      <c r="C11" s="104" t="s">
        <v>92</v>
      </c>
      <c r="D11" s="104" t="s">
        <v>93</v>
      </c>
      <c r="E11" s="48" t="s">
        <v>94</v>
      </c>
      <c r="F11" s="105">
        <f t="shared" si="0"/>
        <v>179.88</v>
      </c>
      <c r="G11" s="106">
        <v>179.88</v>
      </c>
      <c r="H11" s="106">
        <v>0</v>
      </c>
      <c r="I11" s="109"/>
      <c r="J11" s="109"/>
    </row>
    <row r="12" spans="1:11" ht="27" customHeight="1">
      <c r="A12" s="38"/>
      <c r="B12" s="36"/>
      <c r="C12" s="36"/>
      <c r="D12" s="36"/>
      <c r="E12" s="36"/>
      <c r="F12" s="39"/>
      <c r="G12" s="39"/>
      <c r="H12" s="39"/>
      <c r="I12" s="39"/>
      <c r="J12" s="39"/>
      <c r="K12" s="45"/>
    </row>
    <row r="13" spans="1:11" ht="27" customHeight="1">
      <c r="A13" s="38"/>
      <c r="B13" s="36"/>
      <c r="C13" s="36"/>
      <c r="D13" s="36"/>
      <c r="E13" s="36"/>
      <c r="F13" s="39"/>
      <c r="G13" s="39"/>
      <c r="H13" s="39"/>
      <c r="I13" s="39"/>
      <c r="J13" s="39"/>
      <c r="K13" s="45"/>
    </row>
    <row r="14" spans="1:11" ht="27" customHeight="1">
      <c r="A14" s="38"/>
      <c r="B14" s="36"/>
      <c r="C14" s="36"/>
      <c r="D14" s="36"/>
      <c r="E14" s="36"/>
      <c r="F14" s="39"/>
      <c r="G14" s="39"/>
      <c r="H14" s="39"/>
      <c r="I14" s="39"/>
      <c r="J14" s="39"/>
      <c r="K14" s="45"/>
    </row>
    <row r="15" spans="1:11" ht="27" customHeight="1">
      <c r="A15" s="38"/>
      <c r="B15" s="36"/>
      <c r="C15" s="36"/>
      <c r="D15" s="36"/>
      <c r="E15" s="36"/>
      <c r="F15" s="39"/>
      <c r="G15" s="39"/>
      <c r="H15" s="39"/>
      <c r="I15" s="39"/>
      <c r="J15" s="39"/>
      <c r="K15" s="45"/>
    </row>
    <row r="16" spans="1:11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scale="9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workbookViewId="0">
      <pane ySplit="5" topLeftCell="A6" activePane="bottomLeft" state="frozen"/>
      <selection pane="bottomLeft" activeCell="F9" sqref="F9"/>
    </sheetView>
  </sheetViews>
  <sheetFormatPr defaultColWidth="10" defaultRowHeight="13.5"/>
  <cols>
    <col min="1" max="1" width="1.5" style="27" customWidth="1"/>
    <col min="2" max="2" width="28.5" style="27" customWidth="1"/>
    <col min="3" max="3" width="19.375" style="27" customWidth="1"/>
    <col min="4" max="4" width="28.5" style="27" customWidth="1"/>
    <col min="5" max="8" width="19.375" style="27" customWidth="1"/>
    <col min="9" max="9" width="1.5" style="27" customWidth="1"/>
    <col min="10" max="12" width="9.75" style="27" customWidth="1"/>
    <col min="13" max="16384" width="10" style="27"/>
  </cols>
  <sheetData>
    <row r="1" spans="1:9" ht="24.95" customHeight="1">
      <c r="A1" s="94"/>
      <c r="B1" s="2"/>
      <c r="C1" s="95"/>
      <c r="D1" s="95"/>
      <c r="E1" s="95"/>
      <c r="F1" s="95"/>
      <c r="G1" s="95"/>
      <c r="H1" s="96" t="s">
        <v>95</v>
      </c>
      <c r="I1" s="101" t="s">
        <v>2</v>
      </c>
    </row>
    <row r="2" spans="1:9" ht="22.9" customHeight="1">
      <c r="A2" s="95"/>
      <c r="B2" s="124" t="s">
        <v>96</v>
      </c>
      <c r="C2" s="124"/>
      <c r="D2" s="124"/>
      <c r="E2" s="124"/>
      <c r="F2" s="124"/>
      <c r="G2" s="124"/>
      <c r="H2" s="124"/>
      <c r="I2" s="101"/>
    </row>
    <row r="3" spans="1:9" ht="19.5" customHeight="1">
      <c r="A3" s="97"/>
      <c r="B3" s="130" t="s">
        <v>4</v>
      </c>
      <c r="C3" s="130"/>
      <c r="D3" s="82"/>
      <c r="E3" s="82"/>
      <c r="F3" s="82"/>
      <c r="G3" s="82"/>
      <c r="H3" s="98" t="s">
        <v>5</v>
      </c>
      <c r="I3" s="102"/>
    </row>
    <row r="4" spans="1:9" ht="15" customHeight="1">
      <c r="A4" s="99"/>
      <c r="B4" s="125" t="s">
        <v>6</v>
      </c>
      <c r="C4" s="125"/>
      <c r="D4" s="125" t="s">
        <v>7</v>
      </c>
      <c r="E4" s="125"/>
      <c r="F4" s="125"/>
      <c r="G4" s="125"/>
      <c r="H4" s="125"/>
      <c r="I4" s="93"/>
    </row>
    <row r="5" spans="1:9" ht="15" customHeight="1">
      <c r="A5" s="99"/>
      <c r="B5" s="36" t="s">
        <v>8</v>
      </c>
      <c r="C5" s="36" t="s">
        <v>9</v>
      </c>
      <c r="D5" s="36" t="s">
        <v>8</v>
      </c>
      <c r="E5" s="36" t="s">
        <v>58</v>
      </c>
      <c r="F5" s="36" t="s">
        <v>97</v>
      </c>
      <c r="G5" s="36" t="s">
        <v>98</v>
      </c>
      <c r="H5" s="36" t="s">
        <v>99</v>
      </c>
      <c r="I5" s="93"/>
    </row>
    <row r="6" spans="1:9" ht="15" customHeight="1">
      <c r="A6" s="35"/>
      <c r="B6" s="48" t="s">
        <v>100</v>
      </c>
      <c r="C6" s="49">
        <f>C7+C8+C9</f>
        <v>3371.19</v>
      </c>
      <c r="D6" s="48" t="s">
        <v>101</v>
      </c>
      <c r="E6" s="49">
        <f>SUM(E7:E27)</f>
        <v>3371.18939</v>
      </c>
      <c r="F6" s="49">
        <f>SUM(F7:F33)</f>
        <v>3371.18939</v>
      </c>
      <c r="G6" s="49"/>
      <c r="H6" s="49"/>
      <c r="I6" s="44"/>
    </row>
    <row r="7" spans="1:9" ht="15" customHeight="1">
      <c r="A7" s="126"/>
      <c r="B7" s="48" t="s">
        <v>102</v>
      </c>
      <c r="C7" s="49">
        <v>3371.19</v>
      </c>
      <c r="D7" s="48" t="s">
        <v>103</v>
      </c>
      <c r="E7" s="49">
        <v>2</v>
      </c>
      <c r="F7" s="49">
        <v>2</v>
      </c>
      <c r="G7" s="49"/>
      <c r="H7" s="49"/>
      <c r="I7" s="44"/>
    </row>
    <row r="8" spans="1:9" ht="15" customHeight="1">
      <c r="A8" s="126"/>
      <c r="B8" s="48" t="s">
        <v>104</v>
      </c>
      <c r="C8" s="49"/>
      <c r="D8" s="48" t="s">
        <v>105</v>
      </c>
      <c r="E8" s="49"/>
      <c r="F8" s="49"/>
      <c r="G8" s="49"/>
      <c r="H8" s="49"/>
      <c r="I8" s="44"/>
    </row>
    <row r="9" spans="1:9" ht="15" customHeight="1">
      <c r="A9" s="126"/>
      <c r="B9" s="48" t="s">
        <v>106</v>
      </c>
      <c r="C9" s="49"/>
      <c r="D9" s="48" t="s">
        <v>107</v>
      </c>
      <c r="E9" s="49"/>
      <c r="F9" s="49"/>
      <c r="G9" s="49"/>
      <c r="H9" s="49"/>
      <c r="I9" s="44"/>
    </row>
    <row r="10" spans="1:9" ht="15" customHeight="1">
      <c r="A10" s="35"/>
      <c r="B10" s="48" t="s">
        <v>108</v>
      </c>
      <c r="C10" s="49"/>
      <c r="D10" s="48" t="s">
        <v>109</v>
      </c>
      <c r="E10" s="49"/>
      <c r="F10" s="49"/>
      <c r="G10" s="49"/>
      <c r="H10" s="49"/>
      <c r="I10" s="44"/>
    </row>
    <row r="11" spans="1:9" ht="15" customHeight="1">
      <c r="A11" s="126"/>
      <c r="B11" s="48" t="s">
        <v>102</v>
      </c>
      <c r="C11" s="49"/>
      <c r="D11" s="48" t="s">
        <v>110</v>
      </c>
      <c r="E11" s="49"/>
      <c r="F11" s="49"/>
      <c r="G11" s="49"/>
      <c r="H11" s="49"/>
      <c r="I11" s="44"/>
    </row>
    <row r="12" spans="1:9" ht="15" customHeight="1">
      <c r="A12" s="126"/>
      <c r="B12" s="48" t="s">
        <v>104</v>
      </c>
      <c r="C12" s="49"/>
      <c r="D12" s="48" t="s">
        <v>111</v>
      </c>
      <c r="E12" s="49"/>
      <c r="F12" s="49"/>
      <c r="G12" s="49"/>
      <c r="H12" s="49"/>
      <c r="I12" s="44"/>
    </row>
    <row r="13" spans="1:9" ht="15" customHeight="1">
      <c r="A13" s="126"/>
      <c r="B13" s="48" t="s">
        <v>106</v>
      </c>
      <c r="C13" s="49"/>
      <c r="D13" s="48" t="s">
        <v>112</v>
      </c>
      <c r="E13" s="49">
        <f>F13+G13+H13</f>
        <v>2999.1672899999999</v>
      </c>
      <c r="F13" s="49">
        <v>2999.1672899999999</v>
      </c>
      <c r="G13" s="49"/>
      <c r="H13" s="49"/>
      <c r="I13" s="44"/>
    </row>
    <row r="14" spans="1:9" ht="15" customHeight="1">
      <c r="A14" s="126"/>
      <c r="B14" s="48" t="s">
        <v>113</v>
      </c>
      <c r="C14" s="49"/>
      <c r="D14" s="48" t="s">
        <v>114</v>
      </c>
      <c r="E14" s="49">
        <f>F14+G14+H14</f>
        <v>190.142</v>
      </c>
      <c r="F14" s="49">
        <v>190.142</v>
      </c>
      <c r="G14" s="49"/>
      <c r="H14" s="49"/>
      <c r="I14" s="44"/>
    </row>
    <row r="15" spans="1:9" ht="15" customHeight="1">
      <c r="A15" s="126"/>
      <c r="B15" s="48" t="s">
        <v>113</v>
      </c>
      <c r="C15" s="49"/>
      <c r="D15" s="48" t="s">
        <v>115</v>
      </c>
      <c r="E15" s="49"/>
      <c r="F15" s="49"/>
      <c r="G15" s="49"/>
      <c r="H15" s="49"/>
      <c r="I15" s="44"/>
    </row>
    <row r="16" spans="1:9" ht="15" customHeight="1">
      <c r="A16" s="126"/>
      <c r="B16" s="48" t="s">
        <v>113</v>
      </c>
      <c r="C16" s="49"/>
      <c r="D16" s="48" t="s">
        <v>116</v>
      </c>
      <c r="E16" s="49"/>
      <c r="F16" s="49"/>
      <c r="G16" s="49"/>
      <c r="H16" s="49"/>
      <c r="I16" s="44"/>
    </row>
    <row r="17" spans="1:9" ht="15" customHeight="1">
      <c r="A17" s="126"/>
      <c r="B17" s="48" t="s">
        <v>113</v>
      </c>
      <c r="C17" s="49"/>
      <c r="D17" s="48" t="s">
        <v>117</v>
      </c>
      <c r="E17" s="49"/>
      <c r="F17" s="49"/>
      <c r="G17" s="49"/>
      <c r="H17" s="49"/>
      <c r="I17" s="44"/>
    </row>
    <row r="18" spans="1:9" ht="15" customHeight="1">
      <c r="A18" s="126"/>
      <c r="B18" s="48" t="s">
        <v>113</v>
      </c>
      <c r="C18" s="49"/>
      <c r="D18" s="48" t="s">
        <v>118</v>
      </c>
      <c r="E18" s="49"/>
      <c r="F18" s="49"/>
      <c r="G18" s="49"/>
      <c r="H18" s="49"/>
      <c r="I18" s="44"/>
    </row>
    <row r="19" spans="1:9" ht="15" customHeight="1">
      <c r="A19" s="126"/>
      <c r="B19" s="48" t="s">
        <v>113</v>
      </c>
      <c r="C19" s="49"/>
      <c r="D19" s="48" t="s">
        <v>119</v>
      </c>
      <c r="E19" s="49"/>
      <c r="F19" s="49"/>
      <c r="G19" s="49"/>
      <c r="H19" s="49"/>
      <c r="I19" s="44"/>
    </row>
    <row r="20" spans="1:9" ht="15" customHeight="1">
      <c r="A20" s="126"/>
      <c r="B20" s="48" t="s">
        <v>113</v>
      </c>
      <c r="C20" s="49"/>
      <c r="D20" s="48" t="s">
        <v>120</v>
      </c>
      <c r="E20" s="49"/>
      <c r="F20" s="49"/>
      <c r="G20" s="49"/>
      <c r="H20" s="49"/>
      <c r="I20" s="44"/>
    </row>
    <row r="21" spans="1:9" ht="15" customHeight="1">
      <c r="A21" s="126"/>
      <c r="B21" s="48" t="s">
        <v>113</v>
      </c>
      <c r="C21" s="49"/>
      <c r="D21" s="48" t="s">
        <v>121</v>
      </c>
      <c r="E21" s="49"/>
      <c r="F21" s="49"/>
      <c r="G21" s="49"/>
      <c r="H21" s="49"/>
      <c r="I21" s="44"/>
    </row>
    <row r="22" spans="1:9" ht="15" customHeight="1">
      <c r="A22" s="126"/>
      <c r="B22" s="48" t="s">
        <v>113</v>
      </c>
      <c r="C22" s="49"/>
      <c r="D22" s="48" t="s">
        <v>122</v>
      </c>
      <c r="E22" s="49"/>
      <c r="F22" s="49"/>
      <c r="G22" s="49"/>
      <c r="H22" s="49"/>
      <c r="I22" s="44"/>
    </row>
    <row r="23" spans="1:9" ht="15" customHeight="1">
      <c r="A23" s="126"/>
      <c r="B23" s="48" t="s">
        <v>113</v>
      </c>
      <c r="C23" s="49"/>
      <c r="D23" s="48" t="s">
        <v>123</v>
      </c>
      <c r="E23" s="49"/>
      <c r="F23" s="49"/>
      <c r="G23" s="49"/>
      <c r="H23" s="49"/>
      <c r="I23" s="44"/>
    </row>
    <row r="24" spans="1:9" ht="15" customHeight="1">
      <c r="A24" s="126"/>
      <c r="B24" s="48" t="s">
        <v>113</v>
      </c>
      <c r="C24" s="49"/>
      <c r="D24" s="48" t="s">
        <v>124</v>
      </c>
      <c r="E24" s="49"/>
      <c r="F24" s="49"/>
      <c r="G24" s="49"/>
      <c r="H24" s="49"/>
      <c r="I24" s="44"/>
    </row>
    <row r="25" spans="1:9" ht="15" customHeight="1">
      <c r="A25" s="126"/>
      <c r="B25" s="48" t="s">
        <v>113</v>
      </c>
      <c r="C25" s="49"/>
      <c r="D25" s="48" t="s">
        <v>125</v>
      </c>
      <c r="E25" s="49"/>
      <c r="F25" s="49"/>
      <c r="G25" s="49"/>
      <c r="H25" s="49"/>
      <c r="I25" s="44"/>
    </row>
    <row r="26" spans="1:9" ht="15" customHeight="1">
      <c r="A26" s="126"/>
      <c r="B26" s="48" t="s">
        <v>113</v>
      </c>
      <c r="C26" s="49"/>
      <c r="D26" s="48" t="s">
        <v>126</v>
      </c>
      <c r="E26" s="49">
        <f>F26+G26+H26</f>
        <v>179.8801</v>
      </c>
      <c r="F26" s="49">
        <v>179.8801</v>
      </c>
      <c r="G26" s="49"/>
      <c r="H26" s="49"/>
      <c r="I26" s="44"/>
    </row>
    <row r="27" spans="1:9" ht="15" customHeight="1">
      <c r="A27" s="126"/>
      <c r="B27" s="48" t="s">
        <v>113</v>
      </c>
      <c r="C27" s="49"/>
      <c r="D27" s="48" t="s">
        <v>127</v>
      </c>
      <c r="E27" s="49"/>
      <c r="F27" s="49"/>
      <c r="G27" s="49"/>
      <c r="H27" s="49"/>
      <c r="I27" s="44"/>
    </row>
    <row r="28" spans="1:9" ht="15" customHeight="1">
      <c r="A28" s="126"/>
      <c r="B28" s="48" t="s">
        <v>113</v>
      </c>
      <c r="C28" s="49"/>
      <c r="D28" s="48" t="s">
        <v>128</v>
      </c>
      <c r="E28" s="49"/>
      <c r="F28" s="49"/>
      <c r="G28" s="49"/>
      <c r="H28" s="49"/>
      <c r="I28" s="44"/>
    </row>
    <row r="29" spans="1:9" ht="15" customHeight="1">
      <c r="A29" s="126"/>
      <c r="B29" s="48" t="s">
        <v>113</v>
      </c>
      <c r="C29" s="49"/>
      <c r="D29" s="48" t="s">
        <v>129</v>
      </c>
      <c r="E29" s="49"/>
      <c r="F29" s="49"/>
      <c r="G29" s="49"/>
      <c r="H29" s="49"/>
      <c r="I29" s="44"/>
    </row>
    <row r="30" spans="1:9" ht="15" customHeight="1">
      <c r="A30" s="126"/>
      <c r="B30" s="48" t="s">
        <v>113</v>
      </c>
      <c r="C30" s="49"/>
      <c r="D30" s="48" t="s">
        <v>130</v>
      </c>
      <c r="E30" s="49"/>
      <c r="F30" s="49"/>
      <c r="G30" s="49"/>
      <c r="H30" s="49"/>
      <c r="I30" s="44"/>
    </row>
    <row r="31" spans="1:9" ht="15" customHeight="1">
      <c r="A31" s="126"/>
      <c r="B31" s="48" t="s">
        <v>113</v>
      </c>
      <c r="C31" s="49"/>
      <c r="D31" s="48" t="s">
        <v>131</v>
      </c>
      <c r="E31" s="49"/>
      <c r="F31" s="49"/>
      <c r="G31" s="49"/>
      <c r="H31" s="49"/>
      <c r="I31" s="44"/>
    </row>
    <row r="32" spans="1:9" ht="15" customHeight="1">
      <c r="A32" s="126"/>
      <c r="B32" s="48" t="s">
        <v>113</v>
      </c>
      <c r="C32" s="49"/>
      <c r="D32" s="48" t="s">
        <v>132</v>
      </c>
      <c r="E32" s="49"/>
      <c r="F32" s="49"/>
      <c r="G32" s="49"/>
      <c r="H32" s="49"/>
      <c r="I32" s="44"/>
    </row>
    <row r="33" spans="1:9" ht="15" customHeight="1">
      <c r="A33" s="126"/>
      <c r="B33" s="48" t="s">
        <v>113</v>
      </c>
      <c r="C33" s="49"/>
      <c r="D33" s="48" t="s">
        <v>133</v>
      </c>
      <c r="E33" s="49"/>
      <c r="F33" s="49"/>
      <c r="G33" s="49"/>
      <c r="H33" s="49"/>
      <c r="I33" s="44"/>
    </row>
    <row r="34" spans="1:9" ht="9.75" customHeight="1">
      <c r="A34" s="100"/>
      <c r="B34" s="100"/>
      <c r="C34" s="100"/>
      <c r="D34" s="29"/>
      <c r="E34" s="100"/>
      <c r="F34" s="100"/>
      <c r="G34" s="100"/>
      <c r="H34" s="100"/>
      <c r="I34" s="103"/>
    </row>
  </sheetData>
  <mergeCells count="6">
    <mergeCell ref="A11:A33"/>
    <mergeCell ref="B2:H2"/>
    <mergeCell ref="B3:C3"/>
    <mergeCell ref="B4:C4"/>
    <mergeCell ref="D4:H4"/>
    <mergeCell ref="A7:A9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scale="8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39"/>
  <sheetViews>
    <sheetView workbookViewId="0">
      <pane ySplit="6" topLeftCell="A7" activePane="bottomLeft" state="frozen"/>
      <selection pane="bottomLeft" activeCell="E32" sqref="E32:I35"/>
    </sheetView>
  </sheetViews>
  <sheetFormatPr defaultColWidth="10" defaultRowHeight="13.5"/>
  <cols>
    <col min="1" max="1" width="1.5" style="75" customWidth="1"/>
    <col min="2" max="3" width="6.125" style="75" customWidth="1"/>
    <col min="4" max="4" width="35.125" style="75" customWidth="1"/>
    <col min="5" max="5" width="12.5" style="75" customWidth="1"/>
    <col min="6" max="6" width="10.25" style="75" customWidth="1"/>
    <col min="7" max="7" width="10.5" style="75" customWidth="1"/>
    <col min="8" max="8" width="10.75" style="75" customWidth="1"/>
    <col min="9" max="9" width="11.625" style="76" customWidth="1"/>
    <col min="10" max="38" width="5.75" style="75" customWidth="1"/>
    <col min="39" max="39" width="1.5" style="75" customWidth="1"/>
    <col min="40" max="41" width="9.75" style="75" customWidth="1"/>
    <col min="42" max="16384" width="10" style="75"/>
  </cols>
  <sheetData>
    <row r="1" spans="1:39" ht="24.95" customHeight="1">
      <c r="A1" s="77"/>
      <c r="B1" s="2"/>
      <c r="C1" s="2"/>
      <c r="D1" s="77"/>
      <c r="E1" s="77"/>
      <c r="F1" s="77"/>
      <c r="G1" s="30"/>
      <c r="H1" s="78"/>
      <c r="I1" s="88"/>
      <c r="J1" s="30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92" t="s">
        <v>134</v>
      </c>
      <c r="AM1" s="93"/>
    </row>
    <row r="2" spans="1:39" ht="22.9" customHeight="1">
      <c r="A2" s="30"/>
      <c r="B2" s="133" t="s">
        <v>135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  <c r="Y2" s="134"/>
      <c r="Z2" s="134"/>
      <c r="AA2" s="134"/>
      <c r="AB2" s="134"/>
      <c r="AC2" s="134"/>
      <c r="AD2" s="134"/>
      <c r="AE2" s="134"/>
      <c r="AF2" s="134"/>
      <c r="AG2" s="134"/>
      <c r="AH2" s="134"/>
      <c r="AI2" s="134"/>
      <c r="AJ2" s="134"/>
      <c r="AK2" s="134"/>
      <c r="AL2" s="135"/>
      <c r="AM2" s="93"/>
    </row>
    <row r="3" spans="1:39" ht="19.5" customHeight="1">
      <c r="A3" s="79"/>
      <c r="B3" s="80" t="s">
        <v>4</v>
      </c>
      <c r="C3" s="81"/>
      <c r="D3" s="81"/>
      <c r="F3" s="79"/>
      <c r="G3" s="17"/>
      <c r="H3" s="82"/>
      <c r="I3" s="89"/>
      <c r="J3" s="79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136" t="s">
        <v>5</v>
      </c>
      <c r="AK3" s="137"/>
      <c r="AL3" s="138"/>
      <c r="AM3" s="93"/>
    </row>
    <row r="4" spans="1:39" ht="24.4" customHeight="1">
      <c r="A4" s="37"/>
      <c r="B4" s="131"/>
      <c r="C4" s="131"/>
      <c r="D4" s="131"/>
      <c r="E4" s="131" t="s">
        <v>136</v>
      </c>
      <c r="F4" s="131" t="s">
        <v>137</v>
      </c>
      <c r="G4" s="131"/>
      <c r="H4" s="131"/>
      <c r="I4" s="131"/>
      <c r="J4" s="131"/>
      <c r="K4" s="131"/>
      <c r="L4" s="131"/>
      <c r="M4" s="131"/>
      <c r="N4" s="131"/>
      <c r="O4" s="131"/>
      <c r="P4" s="131" t="s">
        <v>138</v>
      </c>
      <c r="Q4" s="131"/>
      <c r="R4" s="131"/>
      <c r="S4" s="131"/>
      <c r="T4" s="131"/>
      <c r="U4" s="131"/>
      <c r="V4" s="131"/>
      <c r="W4" s="131"/>
      <c r="X4" s="131"/>
      <c r="Y4" s="131"/>
      <c r="Z4" s="131" t="s">
        <v>139</v>
      </c>
      <c r="AA4" s="131"/>
      <c r="AB4" s="131"/>
      <c r="AC4" s="131"/>
      <c r="AD4" s="131"/>
      <c r="AE4" s="131"/>
      <c r="AF4" s="131"/>
      <c r="AG4" s="131"/>
      <c r="AH4" s="131"/>
      <c r="AI4" s="131"/>
      <c r="AJ4" s="131"/>
      <c r="AK4" s="131"/>
      <c r="AL4" s="131"/>
      <c r="AM4" s="93"/>
    </row>
    <row r="5" spans="1:39" ht="30" customHeight="1">
      <c r="A5" s="37"/>
      <c r="B5" s="131" t="s">
        <v>75</v>
      </c>
      <c r="C5" s="131"/>
      <c r="D5" s="131" t="s">
        <v>76</v>
      </c>
      <c r="E5" s="131"/>
      <c r="F5" s="131" t="s">
        <v>58</v>
      </c>
      <c r="G5" s="131" t="s">
        <v>140</v>
      </c>
      <c r="H5" s="131"/>
      <c r="I5" s="131"/>
      <c r="J5" s="131" t="s">
        <v>141</v>
      </c>
      <c r="K5" s="131"/>
      <c r="L5" s="131"/>
      <c r="M5" s="131" t="s">
        <v>142</v>
      </c>
      <c r="N5" s="131"/>
      <c r="O5" s="131"/>
      <c r="P5" s="131" t="s">
        <v>58</v>
      </c>
      <c r="Q5" s="131" t="s">
        <v>140</v>
      </c>
      <c r="R5" s="131"/>
      <c r="S5" s="131"/>
      <c r="T5" s="131" t="s">
        <v>141</v>
      </c>
      <c r="U5" s="131"/>
      <c r="V5" s="131"/>
      <c r="W5" s="131" t="s">
        <v>142</v>
      </c>
      <c r="X5" s="131"/>
      <c r="Y5" s="131"/>
      <c r="Z5" s="131" t="s">
        <v>58</v>
      </c>
      <c r="AA5" s="131" t="s">
        <v>140</v>
      </c>
      <c r="AB5" s="131"/>
      <c r="AC5" s="131"/>
      <c r="AD5" s="131" t="s">
        <v>141</v>
      </c>
      <c r="AE5" s="131"/>
      <c r="AF5" s="131"/>
      <c r="AG5" s="131" t="s">
        <v>142</v>
      </c>
      <c r="AH5" s="131"/>
      <c r="AI5" s="131"/>
      <c r="AJ5" s="131" t="s">
        <v>143</v>
      </c>
      <c r="AK5" s="131"/>
      <c r="AL5" s="131"/>
      <c r="AM5" s="93"/>
    </row>
    <row r="6" spans="1:39" ht="30" customHeight="1">
      <c r="A6" s="29"/>
      <c r="B6" s="47" t="s">
        <v>77</v>
      </c>
      <c r="C6" s="47" t="s">
        <v>78</v>
      </c>
      <c r="D6" s="131"/>
      <c r="E6" s="131"/>
      <c r="F6" s="131"/>
      <c r="G6" s="47" t="s">
        <v>144</v>
      </c>
      <c r="H6" s="47" t="s">
        <v>71</v>
      </c>
      <c r="I6" s="90" t="s">
        <v>72</v>
      </c>
      <c r="J6" s="47" t="s">
        <v>144</v>
      </c>
      <c r="K6" s="47" t="s">
        <v>71</v>
      </c>
      <c r="L6" s="47" t="s">
        <v>72</v>
      </c>
      <c r="M6" s="47" t="s">
        <v>144</v>
      </c>
      <c r="N6" s="47" t="s">
        <v>71</v>
      </c>
      <c r="O6" s="47" t="s">
        <v>72</v>
      </c>
      <c r="P6" s="131"/>
      <c r="Q6" s="47" t="s">
        <v>144</v>
      </c>
      <c r="R6" s="47" t="s">
        <v>71</v>
      </c>
      <c r="S6" s="47" t="s">
        <v>72</v>
      </c>
      <c r="T6" s="47" t="s">
        <v>144</v>
      </c>
      <c r="U6" s="47" t="s">
        <v>71</v>
      </c>
      <c r="V6" s="47" t="s">
        <v>72</v>
      </c>
      <c r="W6" s="47" t="s">
        <v>144</v>
      </c>
      <c r="X6" s="47" t="s">
        <v>71</v>
      </c>
      <c r="Y6" s="47" t="s">
        <v>72</v>
      </c>
      <c r="Z6" s="131"/>
      <c r="AA6" s="47" t="s">
        <v>144</v>
      </c>
      <c r="AB6" s="47" t="s">
        <v>71</v>
      </c>
      <c r="AC6" s="47" t="s">
        <v>72</v>
      </c>
      <c r="AD6" s="47" t="s">
        <v>144</v>
      </c>
      <c r="AE6" s="47" t="s">
        <v>71</v>
      </c>
      <c r="AF6" s="47" t="s">
        <v>72</v>
      </c>
      <c r="AG6" s="47" t="s">
        <v>144</v>
      </c>
      <c r="AH6" s="47" t="s">
        <v>71</v>
      </c>
      <c r="AI6" s="47" t="s">
        <v>72</v>
      </c>
      <c r="AJ6" s="47" t="s">
        <v>144</v>
      </c>
      <c r="AK6" s="47" t="s">
        <v>71</v>
      </c>
      <c r="AL6" s="47" t="s">
        <v>72</v>
      </c>
      <c r="AM6" s="93"/>
    </row>
    <row r="7" spans="1:39" ht="27" customHeight="1">
      <c r="A7" s="37"/>
      <c r="B7" s="47"/>
      <c r="C7" s="47"/>
      <c r="D7" s="47" t="s">
        <v>80</v>
      </c>
      <c r="E7" s="83">
        <f>E8+E18+E31</f>
        <v>3371.19</v>
      </c>
      <c r="F7" s="83">
        <f>F8+F18+F31</f>
        <v>3371.19</v>
      </c>
      <c r="G7" s="83">
        <f>G8+G18+G31</f>
        <v>3371.19</v>
      </c>
      <c r="H7" s="83">
        <f>H8+H18+H31</f>
        <v>2486.19</v>
      </c>
      <c r="I7" s="91">
        <f>I8+I18+I31</f>
        <v>885</v>
      </c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93"/>
    </row>
    <row r="8" spans="1:39" ht="30" customHeight="1">
      <c r="A8" s="29"/>
      <c r="B8" s="64" t="s">
        <v>145</v>
      </c>
      <c r="C8" s="65"/>
      <c r="D8" s="66" t="s">
        <v>146</v>
      </c>
      <c r="E8" s="68">
        <f>F8+P8+Z8</f>
        <v>2088.52</v>
      </c>
      <c r="F8" s="68">
        <f>G8+J8+M8</f>
        <v>2088.52</v>
      </c>
      <c r="G8" s="68">
        <f>H8+I8</f>
        <v>2088.52</v>
      </c>
      <c r="H8" s="68">
        <f>H9+H10+H11+H12+H13+H14+H15+H16+H17</f>
        <v>2088.52</v>
      </c>
      <c r="I8" s="90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93"/>
    </row>
    <row r="9" spans="1:39" ht="30" customHeight="1">
      <c r="A9" s="29"/>
      <c r="B9" s="65" t="s">
        <v>145</v>
      </c>
      <c r="C9" s="65" t="s">
        <v>93</v>
      </c>
      <c r="D9" s="66" t="s">
        <v>147</v>
      </c>
      <c r="E9" s="68">
        <f t="shared" ref="E9:E34" si="0">F9+P9+Z9</f>
        <v>624.66999999999996</v>
      </c>
      <c r="F9" s="68">
        <f t="shared" ref="F9:F34" si="1">G9+J9+M9</f>
        <v>624.66999999999996</v>
      </c>
      <c r="G9" s="68">
        <f t="shared" ref="G9:G34" si="2">H9+I9</f>
        <v>624.66999999999996</v>
      </c>
      <c r="H9" s="68">
        <v>624.66999999999996</v>
      </c>
      <c r="I9" s="90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93"/>
    </row>
    <row r="10" spans="1:39" ht="30" customHeight="1">
      <c r="A10" s="29"/>
      <c r="B10" s="65" t="s">
        <v>145</v>
      </c>
      <c r="C10" s="65" t="s">
        <v>92</v>
      </c>
      <c r="D10" s="66" t="s">
        <v>148</v>
      </c>
      <c r="E10" s="68">
        <f t="shared" si="0"/>
        <v>76.099999999999994</v>
      </c>
      <c r="F10" s="68">
        <f t="shared" si="1"/>
        <v>76.099999999999994</v>
      </c>
      <c r="G10" s="68">
        <f t="shared" si="2"/>
        <v>76.099999999999994</v>
      </c>
      <c r="H10" s="68">
        <v>76.099999999999994</v>
      </c>
      <c r="I10" s="90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93"/>
    </row>
    <row r="11" spans="1:39" ht="30" customHeight="1">
      <c r="A11" s="29"/>
      <c r="B11" s="65" t="s">
        <v>145</v>
      </c>
      <c r="C11" s="65" t="s">
        <v>149</v>
      </c>
      <c r="D11" s="66" t="s">
        <v>150</v>
      </c>
      <c r="E11" s="68">
        <f t="shared" si="0"/>
        <v>792.72</v>
      </c>
      <c r="F11" s="68">
        <f t="shared" si="1"/>
        <v>792.72</v>
      </c>
      <c r="G11" s="68">
        <f t="shared" si="2"/>
        <v>792.72</v>
      </c>
      <c r="H11" s="68">
        <v>792.72</v>
      </c>
      <c r="I11" s="90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93"/>
    </row>
    <row r="12" spans="1:39" ht="30" customHeight="1">
      <c r="A12" s="29"/>
      <c r="B12" s="65" t="s">
        <v>145</v>
      </c>
      <c r="C12" s="65" t="s">
        <v>86</v>
      </c>
      <c r="D12" s="66" t="s">
        <v>151</v>
      </c>
      <c r="E12" s="68">
        <f t="shared" si="0"/>
        <v>190.14</v>
      </c>
      <c r="F12" s="68">
        <f t="shared" si="1"/>
        <v>190.14</v>
      </c>
      <c r="G12" s="68">
        <f t="shared" si="2"/>
        <v>190.14</v>
      </c>
      <c r="H12" s="68">
        <v>190.14</v>
      </c>
      <c r="I12" s="90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93"/>
    </row>
    <row r="13" spans="1:39" ht="30" customHeight="1">
      <c r="A13" s="29"/>
      <c r="B13" s="65" t="s">
        <v>145</v>
      </c>
      <c r="C13" s="65" t="s">
        <v>152</v>
      </c>
      <c r="D13" s="66" t="s">
        <v>153</v>
      </c>
      <c r="E13" s="68">
        <f t="shared" si="0"/>
        <v>115</v>
      </c>
      <c r="F13" s="68">
        <f t="shared" si="1"/>
        <v>115</v>
      </c>
      <c r="G13" s="68">
        <f t="shared" si="2"/>
        <v>115</v>
      </c>
      <c r="H13" s="68">
        <v>115</v>
      </c>
      <c r="I13" s="90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93"/>
    </row>
    <row r="14" spans="1:39" ht="30" customHeight="1">
      <c r="A14" s="29"/>
      <c r="B14" s="65" t="s">
        <v>145</v>
      </c>
      <c r="C14" s="65" t="s">
        <v>154</v>
      </c>
      <c r="D14" s="66" t="s">
        <v>155</v>
      </c>
      <c r="E14" s="68">
        <f t="shared" si="0"/>
        <v>10.96</v>
      </c>
      <c r="F14" s="68">
        <f t="shared" si="1"/>
        <v>10.96</v>
      </c>
      <c r="G14" s="68">
        <f t="shared" si="2"/>
        <v>10.96</v>
      </c>
      <c r="H14" s="68">
        <v>10.96</v>
      </c>
      <c r="I14" s="90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93"/>
    </row>
    <row r="15" spans="1:39" ht="30" customHeight="1">
      <c r="A15" s="29"/>
      <c r="B15" s="65" t="s">
        <v>145</v>
      </c>
      <c r="C15" s="65" t="s">
        <v>156</v>
      </c>
      <c r="D15" s="66" t="s">
        <v>157</v>
      </c>
      <c r="E15" s="68">
        <f t="shared" si="0"/>
        <v>20.91</v>
      </c>
      <c r="F15" s="68">
        <f t="shared" si="1"/>
        <v>20.91</v>
      </c>
      <c r="G15" s="68">
        <f t="shared" si="2"/>
        <v>20.91</v>
      </c>
      <c r="H15" s="68">
        <v>20.91</v>
      </c>
      <c r="I15" s="90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93"/>
    </row>
    <row r="16" spans="1:39" ht="30" customHeight="1">
      <c r="A16" s="29"/>
      <c r="B16" s="65" t="s">
        <v>145</v>
      </c>
      <c r="C16" s="65" t="s">
        <v>158</v>
      </c>
      <c r="D16" s="66" t="s">
        <v>159</v>
      </c>
      <c r="E16" s="68">
        <f t="shared" si="0"/>
        <v>179.88</v>
      </c>
      <c r="F16" s="68">
        <f t="shared" si="1"/>
        <v>179.88</v>
      </c>
      <c r="G16" s="68">
        <f t="shared" si="2"/>
        <v>179.88</v>
      </c>
      <c r="H16" s="68">
        <v>179.88</v>
      </c>
      <c r="I16" s="90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93"/>
    </row>
    <row r="17" spans="1:39" ht="30" customHeight="1">
      <c r="A17" s="29"/>
      <c r="B17" s="65" t="s">
        <v>145</v>
      </c>
      <c r="C17" s="65" t="s">
        <v>83</v>
      </c>
      <c r="D17" s="66" t="s">
        <v>160</v>
      </c>
      <c r="E17" s="68">
        <f t="shared" si="0"/>
        <v>78.14</v>
      </c>
      <c r="F17" s="68">
        <f t="shared" si="1"/>
        <v>78.14</v>
      </c>
      <c r="G17" s="68">
        <f t="shared" si="2"/>
        <v>78.14</v>
      </c>
      <c r="H17" s="68">
        <v>78.14</v>
      </c>
      <c r="I17" s="90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93"/>
    </row>
    <row r="18" spans="1:39" ht="30" customHeight="1">
      <c r="A18" s="29"/>
      <c r="B18" s="64" t="s">
        <v>161</v>
      </c>
      <c r="C18" s="65"/>
      <c r="D18" s="66" t="s">
        <v>162</v>
      </c>
      <c r="E18" s="68">
        <f t="shared" si="0"/>
        <v>1174.42</v>
      </c>
      <c r="F18" s="68">
        <f t="shared" si="1"/>
        <v>1174.42</v>
      </c>
      <c r="G18" s="68">
        <f t="shared" si="2"/>
        <v>1174.42</v>
      </c>
      <c r="H18" s="68">
        <f>H19+H20+H21+H22+H23+H24+H26+H27+H28+H29+H30</f>
        <v>291.42</v>
      </c>
      <c r="I18" s="68">
        <f>I19+I20+I21+I22+I23+I24+I25+I28+I29+I30</f>
        <v>883</v>
      </c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93"/>
    </row>
    <row r="19" spans="1:39" ht="30" customHeight="1">
      <c r="A19" s="29"/>
      <c r="B19" s="65" t="s">
        <v>161</v>
      </c>
      <c r="C19" s="65" t="s">
        <v>93</v>
      </c>
      <c r="D19" s="66" t="s">
        <v>163</v>
      </c>
      <c r="E19" s="68">
        <f t="shared" si="0"/>
        <v>20.96</v>
      </c>
      <c r="F19" s="68">
        <f t="shared" si="1"/>
        <v>20.96</v>
      </c>
      <c r="G19" s="68">
        <f t="shared" si="2"/>
        <v>20.96</v>
      </c>
      <c r="H19" s="68">
        <v>20.96</v>
      </c>
      <c r="I19" s="90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93"/>
    </row>
    <row r="20" spans="1:39" ht="30" customHeight="1">
      <c r="A20" s="29"/>
      <c r="B20" s="65" t="s">
        <v>161</v>
      </c>
      <c r="C20" s="65" t="s">
        <v>89</v>
      </c>
      <c r="D20" s="66" t="s">
        <v>164</v>
      </c>
      <c r="E20" s="68">
        <f t="shared" si="0"/>
        <v>4.1900000000000004</v>
      </c>
      <c r="F20" s="68">
        <f t="shared" si="1"/>
        <v>4.1900000000000004</v>
      </c>
      <c r="G20" s="68">
        <f t="shared" si="2"/>
        <v>4.1900000000000004</v>
      </c>
      <c r="H20" s="84">
        <v>4.1900000000000004</v>
      </c>
      <c r="I20" s="90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93"/>
    </row>
    <row r="21" spans="1:39" ht="30" customHeight="1">
      <c r="A21" s="29"/>
      <c r="B21" s="65" t="s">
        <v>161</v>
      </c>
      <c r="C21" s="65" t="s">
        <v>165</v>
      </c>
      <c r="D21" s="66" t="s">
        <v>166</v>
      </c>
      <c r="E21" s="68">
        <f t="shared" si="0"/>
        <v>60.48</v>
      </c>
      <c r="F21" s="68">
        <f t="shared" si="1"/>
        <v>60.48</v>
      </c>
      <c r="G21" s="68">
        <f t="shared" si="2"/>
        <v>60.48</v>
      </c>
      <c r="H21" s="68">
        <v>10.48</v>
      </c>
      <c r="I21" s="68">
        <v>50</v>
      </c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93"/>
    </row>
    <row r="22" spans="1:39" ht="30" customHeight="1">
      <c r="A22" s="29"/>
      <c r="B22" s="65" t="s">
        <v>161</v>
      </c>
      <c r="C22" s="65" t="s">
        <v>149</v>
      </c>
      <c r="D22" s="66" t="s">
        <v>167</v>
      </c>
      <c r="E22" s="68">
        <f t="shared" si="0"/>
        <v>3.95</v>
      </c>
      <c r="F22" s="68">
        <f t="shared" si="1"/>
        <v>3.95</v>
      </c>
      <c r="G22" s="68">
        <f t="shared" si="2"/>
        <v>3.95</v>
      </c>
      <c r="H22" s="68">
        <v>3.95</v>
      </c>
      <c r="I22" s="90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93"/>
    </row>
    <row r="23" spans="1:39" ht="30" customHeight="1">
      <c r="A23" s="29"/>
      <c r="B23" s="65" t="s">
        <v>161</v>
      </c>
      <c r="C23" s="65" t="s">
        <v>154</v>
      </c>
      <c r="D23" s="66" t="s">
        <v>168</v>
      </c>
      <c r="E23" s="68">
        <f t="shared" si="0"/>
        <v>83.84</v>
      </c>
      <c r="F23" s="68">
        <f t="shared" si="1"/>
        <v>83.84</v>
      </c>
      <c r="G23" s="68">
        <f t="shared" si="2"/>
        <v>83.84</v>
      </c>
      <c r="H23" s="68">
        <v>83.84</v>
      </c>
      <c r="I23" s="90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93"/>
    </row>
    <row r="24" spans="1:39" ht="27" customHeight="1">
      <c r="B24" s="65" t="s">
        <v>169</v>
      </c>
      <c r="C24" s="65" t="s">
        <v>170</v>
      </c>
      <c r="D24" s="66" t="s">
        <v>171</v>
      </c>
      <c r="E24" s="68">
        <f t="shared" si="0"/>
        <v>4.87</v>
      </c>
      <c r="F24" s="68">
        <f t="shared" si="1"/>
        <v>4.87</v>
      </c>
      <c r="G24" s="68">
        <f t="shared" si="2"/>
        <v>4.87</v>
      </c>
      <c r="H24" s="68">
        <v>4.87</v>
      </c>
      <c r="I24" s="87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</row>
    <row r="25" spans="1:39" ht="27" customHeight="1">
      <c r="B25" s="65" t="s">
        <v>161</v>
      </c>
      <c r="C25" s="65" t="s">
        <v>172</v>
      </c>
      <c r="D25" s="66" t="s">
        <v>173</v>
      </c>
      <c r="E25" s="68"/>
      <c r="F25" s="68"/>
      <c r="G25" s="68"/>
      <c r="H25" s="68"/>
      <c r="I25" s="87">
        <v>233</v>
      </c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</row>
    <row r="26" spans="1:39" ht="27" customHeight="1">
      <c r="B26" s="65" t="s">
        <v>169</v>
      </c>
      <c r="C26" s="65" t="s">
        <v>174</v>
      </c>
      <c r="D26" s="66" t="s">
        <v>175</v>
      </c>
      <c r="E26" s="68">
        <f t="shared" si="0"/>
        <v>29.87</v>
      </c>
      <c r="F26" s="68">
        <f t="shared" si="1"/>
        <v>29.87</v>
      </c>
      <c r="G26" s="68">
        <f t="shared" si="2"/>
        <v>29.87</v>
      </c>
      <c r="H26" s="68">
        <v>29.87</v>
      </c>
      <c r="I26" s="87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</row>
    <row r="27" spans="1:39" ht="27" customHeight="1">
      <c r="B27" s="65" t="s">
        <v>169</v>
      </c>
      <c r="C27" s="65" t="s">
        <v>176</v>
      </c>
      <c r="D27" s="66" t="s">
        <v>177</v>
      </c>
      <c r="E27" s="68">
        <f t="shared" si="0"/>
        <v>21</v>
      </c>
      <c r="F27" s="68">
        <f t="shared" si="1"/>
        <v>21</v>
      </c>
      <c r="G27" s="68">
        <f t="shared" si="2"/>
        <v>21</v>
      </c>
      <c r="H27" s="68">
        <v>21</v>
      </c>
      <c r="I27" s="87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</row>
    <row r="28" spans="1:39" ht="27" customHeight="1">
      <c r="B28" s="65" t="s">
        <v>169</v>
      </c>
      <c r="C28" s="65" t="s">
        <v>178</v>
      </c>
      <c r="D28" s="66" t="s">
        <v>179</v>
      </c>
      <c r="E28" s="68">
        <f t="shared" si="0"/>
        <v>68.849999999999994</v>
      </c>
      <c r="F28" s="68">
        <f t="shared" si="1"/>
        <v>68.849999999999994</v>
      </c>
      <c r="G28" s="68">
        <f t="shared" si="2"/>
        <v>68.849999999999994</v>
      </c>
      <c r="H28" s="68">
        <v>68.849999999999994</v>
      </c>
      <c r="I28" s="87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</row>
    <row r="29" spans="1:39" ht="27" customHeight="1">
      <c r="B29" s="65" t="s">
        <v>169</v>
      </c>
      <c r="C29" s="65" t="s">
        <v>180</v>
      </c>
      <c r="D29" s="66" t="s">
        <v>181</v>
      </c>
      <c r="E29" s="68">
        <f t="shared" si="0"/>
        <v>6</v>
      </c>
      <c r="F29" s="68">
        <f t="shared" si="1"/>
        <v>6</v>
      </c>
      <c r="G29" s="68">
        <f t="shared" si="2"/>
        <v>6</v>
      </c>
      <c r="H29" s="68">
        <v>6</v>
      </c>
      <c r="I29" s="87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</row>
    <row r="30" spans="1:39" ht="27" customHeight="1">
      <c r="B30" s="65" t="s">
        <v>169</v>
      </c>
      <c r="C30" s="65" t="s">
        <v>182</v>
      </c>
      <c r="D30" s="66" t="s">
        <v>183</v>
      </c>
      <c r="E30" s="68">
        <f t="shared" si="0"/>
        <v>637.41</v>
      </c>
      <c r="F30" s="68">
        <f t="shared" si="1"/>
        <v>637.41</v>
      </c>
      <c r="G30" s="68">
        <f t="shared" si="2"/>
        <v>637.41</v>
      </c>
      <c r="H30" s="68">
        <v>37.409999999999997</v>
      </c>
      <c r="I30" s="87">
        <v>600</v>
      </c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</row>
    <row r="31" spans="1:39" ht="27" customHeight="1">
      <c r="B31" s="64" t="s">
        <v>184</v>
      </c>
      <c r="C31" s="65"/>
      <c r="D31" s="66" t="s">
        <v>185</v>
      </c>
      <c r="E31" s="68">
        <f t="shared" si="0"/>
        <v>108.25</v>
      </c>
      <c r="F31" s="68">
        <f t="shared" si="1"/>
        <v>108.25</v>
      </c>
      <c r="G31" s="68">
        <f t="shared" si="2"/>
        <v>108.25</v>
      </c>
      <c r="H31" s="68">
        <f>H32+H33+H34+H35</f>
        <v>106.25</v>
      </c>
      <c r="I31" s="87">
        <f>I32+I33+I34+I35</f>
        <v>2</v>
      </c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</row>
    <row r="32" spans="1:39" ht="27" customHeight="1">
      <c r="B32" s="65" t="s">
        <v>186</v>
      </c>
      <c r="C32" s="65" t="s">
        <v>187</v>
      </c>
      <c r="D32" s="66" t="s">
        <v>188</v>
      </c>
      <c r="E32" s="68">
        <f t="shared" si="0"/>
        <v>98.91</v>
      </c>
      <c r="F32" s="68">
        <f t="shared" si="1"/>
        <v>98.91</v>
      </c>
      <c r="G32" s="68">
        <f t="shared" si="2"/>
        <v>98.91</v>
      </c>
      <c r="H32" s="68">
        <v>98.91</v>
      </c>
      <c r="I32" s="87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</row>
    <row r="33" spans="2:38" ht="27" customHeight="1">
      <c r="B33" s="65" t="s">
        <v>186</v>
      </c>
      <c r="C33" s="65" t="s">
        <v>189</v>
      </c>
      <c r="D33" s="66" t="s">
        <v>190</v>
      </c>
      <c r="E33" s="68">
        <f t="shared" si="0"/>
        <v>1.26</v>
      </c>
      <c r="F33" s="68">
        <f t="shared" si="1"/>
        <v>1.26</v>
      </c>
      <c r="G33" s="68">
        <f t="shared" si="2"/>
        <v>1.26</v>
      </c>
      <c r="H33" s="68">
        <v>1.26</v>
      </c>
      <c r="I33" s="87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</row>
    <row r="34" spans="2:38" ht="27" customHeight="1">
      <c r="B34" s="65" t="s">
        <v>186</v>
      </c>
      <c r="C34" s="65" t="s">
        <v>149</v>
      </c>
      <c r="D34" s="66" t="s">
        <v>191</v>
      </c>
      <c r="E34" s="68">
        <f t="shared" si="0"/>
        <v>6.08</v>
      </c>
      <c r="F34" s="68">
        <f t="shared" si="1"/>
        <v>6.08</v>
      </c>
      <c r="G34" s="68">
        <f t="shared" si="2"/>
        <v>6.08</v>
      </c>
      <c r="H34" s="68">
        <v>6.08</v>
      </c>
      <c r="I34" s="87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</row>
    <row r="35" spans="2:38" ht="27" customHeight="1">
      <c r="B35" s="85">
        <v>303</v>
      </c>
      <c r="C35" s="85">
        <v>99</v>
      </c>
      <c r="D35" s="86" t="s">
        <v>192</v>
      </c>
      <c r="E35" s="87">
        <v>2</v>
      </c>
      <c r="F35" s="87">
        <v>2</v>
      </c>
      <c r="G35" s="87">
        <v>2</v>
      </c>
      <c r="H35" s="87"/>
      <c r="I35" s="87">
        <v>2</v>
      </c>
      <c r="J35" s="85"/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</row>
    <row r="36" spans="2:38" ht="27" customHeight="1"/>
    <row r="37" spans="2:38" ht="27" customHeight="1"/>
    <row r="38" spans="2:38" ht="27" customHeight="1"/>
    <row r="39" spans="2:38" ht="27" customHeight="1"/>
  </sheetData>
  <mergeCells count="22">
    <mergeCell ref="AJ5:AL5"/>
    <mergeCell ref="D5:D6"/>
    <mergeCell ref="E4:E6"/>
    <mergeCell ref="F5:F6"/>
    <mergeCell ref="P5:P6"/>
    <mergeCell ref="Z5:Z6"/>
    <mergeCell ref="T5:V5"/>
    <mergeCell ref="W5:Y5"/>
    <mergeCell ref="AA5:AC5"/>
    <mergeCell ref="AD5:AF5"/>
    <mergeCell ref="AG5:AI5"/>
    <mergeCell ref="B5:C5"/>
    <mergeCell ref="G5:I5"/>
    <mergeCell ref="J5:L5"/>
    <mergeCell ref="M5:O5"/>
    <mergeCell ref="Q5:S5"/>
    <mergeCell ref="B2:AL2"/>
    <mergeCell ref="AJ3:AL3"/>
    <mergeCell ref="B4:D4"/>
    <mergeCell ref="F4:O4"/>
    <mergeCell ref="P4:Y4"/>
    <mergeCell ref="Z4:AL4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scale="4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pane ySplit="6" topLeftCell="A7" activePane="bottomLeft" state="frozen"/>
      <selection pane="bottomLeft" activeCell="F8" sqref="F8:G11"/>
    </sheetView>
  </sheetViews>
  <sheetFormatPr defaultColWidth="10" defaultRowHeight="13.5"/>
  <cols>
    <col min="1" max="1" width="1.5" style="27" customWidth="1"/>
    <col min="2" max="4" width="6.625" style="27" customWidth="1"/>
    <col min="5" max="5" width="45.125" style="27" customWidth="1"/>
    <col min="6" max="8" width="20.625" style="27" customWidth="1"/>
    <col min="9" max="9" width="1.5" style="27" customWidth="1"/>
    <col min="10" max="10" width="9.75" style="70" customWidth="1"/>
    <col min="11" max="11" width="9.75" style="27" customWidth="1"/>
    <col min="12" max="16384" width="10" style="27"/>
  </cols>
  <sheetData>
    <row r="1" spans="1:9" ht="24.95" customHeight="1">
      <c r="A1" s="28"/>
      <c r="B1" s="2"/>
      <c r="C1" s="31"/>
      <c r="D1" s="31"/>
      <c r="E1" s="31"/>
      <c r="F1" s="139" t="s">
        <v>193</v>
      </c>
      <c r="G1" s="139"/>
      <c r="H1" s="139"/>
      <c r="I1" s="35"/>
    </row>
    <row r="2" spans="1:9" ht="22.9" customHeight="1">
      <c r="A2" s="28"/>
      <c r="B2" s="132" t="s">
        <v>194</v>
      </c>
      <c r="C2" s="132"/>
      <c r="D2" s="132"/>
      <c r="E2" s="132"/>
      <c r="F2" s="132"/>
      <c r="G2" s="132"/>
      <c r="H2" s="132"/>
    </row>
    <row r="3" spans="1:9" ht="19.5" customHeight="1">
      <c r="A3" s="32"/>
      <c r="B3" s="130" t="s">
        <v>4</v>
      </c>
      <c r="C3" s="130"/>
      <c r="D3" s="130"/>
      <c r="E3" s="130"/>
      <c r="F3" s="32"/>
      <c r="H3" s="51" t="s">
        <v>5</v>
      </c>
      <c r="I3" s="42"/>
    </row>
    <row r="4" spans="1:9" ht="24.4" customHeight="1">
      <c r="A4" s="38"/>
      <c r="B4" s="125" t="s">
        <v>8</v>
      </c>
      <c r="C4" s="125"/>
      <c r="D4" s="125"/>
      <c r="E4" s="125"/>
      <c r="F4" s="125" t="s">
        <v>58</v>
      </c>
      <c r="G4" s="131" t="s">
        <v>195</v>
      </c>
      <c r="H4" s="131" t="s">
        <v>139</v>
      </c>
      <c r="I4" s="44"/>
    </row>
    <row r="5" spans="1:9" ht="24.4" customHeight="1">
      <c r="A5" s="38"/>
      <c r="B5" s="125" t="s">
        <v>75</v>
      </c>
      <c r="C5" s="125"/>
      <c r="D5" s="125"/>
      <c r="E5" s="125" t="s">
        <v>76</v>
      </c>
      <c r="F5" s="125"/>
      <c r="G5" s="131"/>
      <c r="H5" s="131"/>
      <c r="I5" s="44"/>
    </row>
    <row r="6" spans="1:9" ht="24.4" customHeight="1">
      <c r="A6" s="37"/>
      <c r="B6" s="36" t="s">
        <v>77</v>
      </c>
      <c r="C6" s="36" t="s">
        <v>78</v>
      </c>
      <c r="D6" s="36" t="s">
        <v>79</v>
      </c>
      <c r="E6" s="125"/>
      <c r="F6" s="125"/>
      <c r="G6" s="131"/>
      <c r="H6" s="131"/>
      <c r="I6" s="44"/>
    </row>
    <row r="7" spans="1:9" ht="27" customHeight="1">
      <c r="A7" s="38"/>
      <c r="B7" s="36"/>
      <c r="C7" s="36"/>
      <c r="D7" s="36"/>
      <c r="E7" s="36" t="s">
        <v>80</v>
      </c>
      <c r="F7" s="39">
        <f>F8+F9+F10+F11</f>
        <v>3371.19</v>
      </c>
      <c r="G7" s="39">
        <f>G8+G9+G10+G11</f>
        <v>3371.19</v>
      </c>
      <c r="H7" s="39"/>
      <c r="I7" s="45"/>
    </row>
    <row r="8" spans="1:9" ht="27" customHeight="1">
      <c r="A8" s="38"/>
      <c r="B8" s="71" t="s">
        <v>85</v>
      </c>
      <c r="C8" s="71" t="s">
        <v>86</v>
      </c>
      <c r="D8" s="71" t="s">
        <v>86</v>
      </c>
      <c r="E8" s="72" t="s">
        <v>84</v>
      </c>
      <c r="F8" s="68">
        <f>G8+H8</f>
        <v>2</v>
      </c>
      <c r="G8" s="73">
        <v>2</v>
      </c>
      <c r="H8" s="74"/>
      <c r="I8" s="45"/>
    </row>
    <row r="9" spans="1:9" ht="27" customHeight="1">
      <c r="A9" s="38"/>
      <c r="B9" s="71" t="s">
        <v>88</v>
      </c>
      <c r="C9" s="71" t="s">
        <v>89</v>
      </c>
      <c r="D9" s="71" t="s">
        <v>92</v>
      </c>
      <c r="E9" s="72" t="s">
        <v>87</v>
      </c>
      <c r="F9" s="68">
        <f t="shared" ref="F9:F11" si="0">G9+H9</f>
        <v>2999.17</v>
      </c>
      <c r="G9" s="73">
        <v>2999.17</v>
      </c>
      <c r="H9" s="74"/>
      <c r="I9" s="45"/>
    </row>
    <row r="10" spans="1:9" ht="27" customHeight="1">
      <c r="A10" s="38"/>
      <c r="B10" s="71" t="s">
        <v>88</v>
      </c>
      <c r="C10" s="71" t="s">
        <v>89</v>
      </c>
      <c r="D10" s="71" t="s">
        <v>89</v>
      </c>
      <c r="E10" s="72" t="s">
        <v>90</v>
      </c>
      <c r="F10" s="68">
        <f t="shared" si="0"/>
        <v>190.14</v>
      </c>
      <c r="G10" s="73">
        <v>190.14</v>
      </c>
      <c r="H10" s="74"/>
      <c r="I10" s="45"/>
    </row>
    <row r="11" spans="1:9" ht="27" customHeight="1">
      <c r="A11" s="38"/>
      <c r="B11" s="71" t="s">
        <v>91</v>
      </c>
      <c r="C11" s="71" t="s">
        <v>92</v>
      </c>
      <c r="D11" s="71" t="s">
        <v>93</v>
      </c>
      <c r="E11" s="72" t="s">
        <v>94</v>
      </c>
      <c r="F11" s="68">
        <f t="shared" si="0"/>
        <v>179.88</v>
      </c>
      <c r="G11" s="73">
        <v>179.88</v>
      </c>
      <c r="H11" s="74"/>
      <c r="I11" s="45"/>
    </row>
    <row r="12" spans="1:9" ht="27" customHeight="1">
      <c r="A12" s="38"/>
      <c r="B12" s="36"/>
      <c r="C12" s="36"/>
      <c r="D12" s="36"/>
      <c r="E12" s="36"/>
      <c r="F12" s="39"/>
      <c r="G12" s="39"/>
      <c r="H12" s="39"/>
      <c r="I12" s="45"/>
    </row>
    <row r="13" spans="1:9" ht="27" customHeight="1">
      <c r="A13" s="38"/>
      <c r="B13" s="36"/>
      <c r="C13" s="36"/>
      <c r="D13" s="36"/>
      <c r="E13" s="36"/>
      <c r="F13" s="39"/>
      <c r="G13" s="39"/>
      <c r="H13" s="39"/>
      <c r="I13" s="45"/>
    </row>
    <row r="14" spans="1:9" ht="27" customHeight="1">
      <c r="A14" s="38"/>
      <c r="B14" s="36"/>
      <c r="C14" s="36"/>
      <c r="D14" s="36"/>
      <c r="E14" s="36"/>
      <c r="F14" s="39"/>
      <c r="G14" s="39"/>
      <c r="H14" s="39"/>
      <c r="I14" s="45"/>
    </row>
    <row r="15" spans="1:9" ht="27" customHeight="1">
      <c r="A15" s="38"/>
      <c r="B15" s="36"/>
      <c r="C15" s="36"/>
      <c r="D15" s="36"/>
      <c r="E15" s="36"/>
      <c r="F15" s="39"/>
      <c r="G15" s="39"/>
      <c r="H15" s="39"/>
      <c r="I15" s="45"/>
    </row>
    <row r="16" spans="1:9" ht="27" customHeight="1"/>
    <row r="17" ht="27" customHeight="1"/>
    <row r="18" ht="27" customHeight="1"/>
    <row r="19" ht="27" customHeight="1"/>
    <row r="20" ht="27" customHeight="1"/>
    <row r="21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opLeftCell="D1" workbookViewId="0">
      <pane ySplit="6" topLeftCell="A22" activePane="bottomLeft" state="frozen"/>
      <selection pane="bottomLeft" activeCell="E31" sqref="E31:E33"/>
    </sheetView>
  </sheetViews>
  <sheetFormatPr defaultColWidth="10" defaultRowHeight="13.5"/>
  <cols>
    <col min="1" max="1" width="1.5" customWidth="1"/>
    <col min="2" max="3" width="9.25" customWidth="1"/>
    <col min="4" max="4" width="44.5" customWidth="1"/>
    <col min="5" max="7" width="21.625" customWidth="1"/>
    <col min="8" max="8" width="9.75" customWidth="1"/>
    <col min="9" max="9" width="10.5" customWidth="1"/>
  </cols>
  <sheetData>
    <row r="1" spans="1:9" ht="24.95" customHeight="1">
      <c r="A1" s="56"/>
      <c r="B1" s="2"/>
      <c r="C1" s="2"/>
      <c r="D1" s="57"/>
      <c r="E1" s="58"/>
      <c r="F1" s="58"/>
      <c r="G1" s="59" t="s">
        <v>196</v>
      </c>
    </row>
    <row r="2" spans="1:9" ht="22.9" customHeight="1">
      <c r="A2" s="58"/>
      <c r="B2" s="140" t="s">
        <v>197</v>
      </c>
      <c r="C2" s="140"/>
      <c r="D2" s="140"/>
      <c r="E2" s="140"/>
      <c r="F2" s="140"/>
      <c r="G2" s="140"/>
    </row>
    <row r="3" spans="1:9" ht="19.5" customHeight="1">
      <c r="A3" s="60"/>
      <c r="B3" s="141" t="s">
        <v>4</v>
      </c>
      <c r="C3" s="141"/>
      <c r="D3" s="141"/>
      <c r="F3" s="60"/>
      <c r="G3" s="61" t="s">
        <v>5</v>
      </c>
    </row>
    <row r="4" spans="1:9" ht="24.4" customHeight="1">
      <c r="A4" s="62"/>
      <c r="B4" s="125" t="s">
        <v>8</v>
      </c>
      <c r="C4" s="125"/>
      <c r="D4" s="125"/>
      <c r="E4" s="125" t="s">
        <v>71</v>
      </c>
      <c r="F4" s="125"/>
      <c r="G4" s="125"/>
    </row>
    <row r="5" spans="1:9" ht="24.4" customHeight="1">
      <c r="A5" s="62"/>
      <c r="B5" s="125" t="s">
        <v>75</v>
      </c>
      <c r="C5" s="125"/>
      <c r="D5" s="125" t="s">
        <v>76</v>
      </c>
      <c r="E5" s="125" t="s">
        <v>58</v>
      </c>
      <c r="F5" s="125" t="s">
        <v>198</v>
      </c>
      <c r="G5" s="125" t="s">
        <v>199</v>
      </c>
    </row>
    <row r="6" spans="1:9" ht="24.4" customHeight="1">
      <c r="A6" s="62"/>
      <c r="B6" s="36" t="s">
        <v>77</v>
      </c>
      <c r="C6" s="36" t="s">
        <v>78</v>
      </c>
      <c r="D6" s="125"/>
      <c r="E6" s="125"/>
      <c r="F6" s="125"/>
      <c r="G6" s="125"/>
    </row>
    <row r="7" spans="1:9" ht="27" customHeight="1">
      <c r="A7" s="62"/>
      <c r="B7" s="36"/>
      <c r="C7" s="36"/>
      <c r="D7" s="36" t="s">
        <v>80</v>
      </c>
      <c r="E7" s="39">
        <f>F7+G7</f>
        <v>2486.19</v>
      </c>
      <c r="F7" s="39">
        <f>F8+F18+F30</f>
        <v>2194.77</v>
      </c>
      <c r="G7" s="39">
        <f>G8+G18+G30</f>
        <v>291.42</v>
      </c>
    </row>
    <row r="8" spans="1:9" s="55" customFormat="1" ht="22.9" customHeight="1">
      <c r="A8" s="63"/>
      <c r="B8" s="64" t="s">
        <v>145</v>
      </c>
      <c r="C8" s="65"/>
      <c r="D8" s="66" t="s">
        <v>146</v>
      </c>
      <c r="E8" s="39">
        <f t="shared" ref="E8:E33" si="0">F8+G8</f>
        <v>2088.52</v>
      </c>
      <c r="F8" s="50">
        <f>F9+F10+F11+F12+F13+F14+F15+F16+F17</f>
        <v>2088.52</v>
      </c>
      <c r="G8" s="50">
        <f>G9+G10+G11+G12+G13+G14+G15+G16+G17</f>
        <v>0</v>
      </c>
      <c r="H8" s="67"/>
    </row>
    <row r="9" spans="1:9" s="55" customFormat="1" ht="22.9" customHeight="1">
      <c r="A9" s="63"/>
      <c r="B9" s="65" t="s">
        <v>145</v>
      </c>
      <c r="C9" s="65" t="s">
        <v>93</v>
      </c>
      <c r="D9" s="66" t="s">
        <v>147</v>
      </c>
      <c r="E9" s="39">
        <f t="shared" si="0"/>
        <v>624.66999999999996</v>
      </c>
      <c r="F9" s="68">
        <v>624.66999999999996</v>
      </c>
      <c r="G9" s="68"/>
      <c r="H9" s="67"/>
    </row>
    <row r="10" spans="1:9" s="55" customFormat="1" ht="22.9" customHeight="1">
      <c r="B10" s="65" t="s">
        <v>145</v>
      </c>
      <c r="C10" s="65" t="s">
        <v>92</v>
      </c>
      <c r="D10" s="66" t="s">
        <v>148</v>
      </c>
      <c r="E10" s="39">
        <f t="shared" si="0"/>
        <v>76.099999999999994</v>
      </c>
      <c r="F10" s="68">
        <v>76.099999999999994</v>
      </c>
      <c r="G10" s="68"/>
      <c r="H10" s="67"/>
      <c r="I10" s="69"/>
    </row>
    <row r="11" spans="1:9" s="55" customFormat="1" ht="22.9" customHeight="1">
      <c r="B11" s="65" t="s">
        <v>145</v>
      </c>
      <c r="C11" s="65" t="s">
        <v>149</v>
      </c>
      <c r="D11" s="66" t="s">
        <v>150</v>
      </c>
      <c r="E11" s="39">
        <f t="shared" si="0"/>
        <v>792.72</v>
      </c>
      <c r="F11" s="68">
        <v>792.72</v>
      </c>
      <c r="G11" s="68"/>
      <c r="H11" s="67"/>
    </row>
    <row r="12" spans="1:9" s="55" customFormat="1" ht="22.9" customHeight="1">
      <c r="B12" s="65" t="s">
        <v>145</v>
      </c>
      <c r="C12" s="65" t="s">
        <v>86</v>
      </c>
      <c r="D12" s="66" t="s">
        <v>151</v>
      </c>
      <c r="E12" s="39">
        <f t="shared" si="0"/>
        <v>190.14</v>
      </c>
      <c r="F12" s="68">
        <v>190.14</v>
      </c>
      <c r="G12" s="68"/>
      <c r="H12" s="67"/>
    </row>
    <row r="13" spans="1:9" s="55" customFormat="1" ht="22.9" customHeight="1">
      <c r="B13" s="65" t="s">
        <v>145</v>
      </c>
      <c r="C13" s="65" t="s">
        <v>152</v>
      </c>
      <c r="D13" s="66" t="s">
        <v>153</v>
      </c>
      <c r="E13" s="39">
        <f t="shared" si="0"/>
        <v>115</v>
      </c>
      <c r="F13" s="68">
        <v>115</v>
      </c>
      <c r="G13" s="68"/>
      <c r="H13" s="67"/>
    </row>
    <row r="14" spans="1:9" s="55" customFormat="1" ht="22.9" customHeight="1">
      <c r="B14" s="65" t="s">
        <v>145</v>
      </c>
      <c r="C14" s="65" t="s">
        <v>154</v>
      </c>
      <c r="D14" s="66" t="s">
        <v>155</v>
      </c>
      <c r="E14" s="39">
        <f t="shared" si="0"/>
        <v>10.96</v>
      </c>
      <c r="F14" s="68">
        <v>10.96</v>
      </c>
      <c r="G14" s="68"/>
      <c r="H14" s="67"/>
    </row>
    <row r="15" spans="1:9" s="55" customFormat="1" ht="22.9" customHeight="1">
      <c r="B15" s="65" t="s">
        <v>145</v>
      </c>
      <c r="C15" s="65" t="s">
        <v>156</v>
      </c>
      <c r="D15" s="66" t="s">
        <v>157</v>
      </c>
      <c r="E15" s="39">
        <f t="shared" si="0"/>
        <v>20.91</v>
      </c>
      <c r="F15" s="68">
        <v>20.91</v>
      </c>
      <c r="G15" s="68"/>
      <c r="H15" s="67"/>
    </row>
    <row r="16" spans="1:9" s="55" customFormat="1" ht="22.9" customHeight="1">
      <c r="B16" s="65" t="s">
        <v>145</v>
      </c>
      <c r="C16" s="65" t="s">
        <v>158</v>
      </c>
      <c r="D16" s="66" t="s">
        <v>159</v>
      </c>
      <c r="E16" s="39">
        <f t="shared" si="0"/>
        <v>179.88</v>
      </c>
      <c r="F16" s="68">
        <v>179.88</v>
      </c>
      <c r="G16" s="68"/>
      <c r="H16" s="67"/>
    </row>
    <row r="17" spans="1:8" s="55" customFormat="1" ht="22.9" customHeight="1">
      <c r="B17" s="65" t="s">
        <v>145</v>
      </c>
      <c r="C17" s="65" t="s">
        <v>83</v>
      </c>
      <c r="D17" s="66" t="s">
        <v>160</v>
      </c>
      <c r="E17" s="39">
        <f t="shared" si="0"/>
        <v>78.14</v>
      </c>
      <c r="F17" s="68">
        <v>78.14</v>
      </c>
      <c r="G17" s="68"/>
      <c r="H17" s="67"/>
    </row>
    <row r="18" spans="1:8" s="55" customFormat="1" ht="22.9" customHeight="1">
      <c r="B18" s="64" t="s">
        <v>161</v>
      </c>
      <c r="C18" s="65"/>
      <c r="D18" s="66" t="s">
        <v>162</v>
      </c>
      <c r="E18" s="39">
        <f t="shared" si="0"/>
        <v>291.42</v>
      </c>
      <c r="F18" s="68"/>
      <c r="G18" s="50">
        <f>SUM(G19:G29)</f>
        <v>291.42</v>
      </c>
      <c r="H18" s="67"/>
    </row>
    <row r="19" spans="1:8" s="55" customFormat="1" ht="22.9" customHeight="1">
      <c r="A19" s="63"/>
      <c r="B19" s="65" t="s">
        <v>161</v>
      </c>
      <c r="C19" s="65" t="s">
        <v>93</v>
      </c>
      <c r="D19" s="66" t="s">
        <v>163</v>
      </c>
      <c r="E19" s="39">
        <f t="shared" si="0"/>
        <v>20.96</v>
      </c>
      <c r="F19" s="68"/>
      <c r="G19" s="68">
        <v>20.96</v>
      </c>
      <c r="H19" s="67"/>
    </row>
    <row r="20" spans="1:8" s="55" customFormat="1" ht="22.9" customHeight="1">
      <c r="B20" s="65" t="s">
        <v>161</v>
      </c>
      <c r="C20" s="65" t="s">
        <v>89</v>
      </c>
      <c r="D20" s="66" t="s">
        <v>164</v>
      </c>
      <c r="E20" s="39">
        <f t="shared" si="0"/>
        <v>4.1900000000000004</v>
      </c>
      <c r="F20" s="68"/>
      <c r="G20" s="68">
        <v>4.1900000000000004</v>
      </c>
      <c r="H20" s="67"/>
    </row>
    <row r="21" spans="1:8" s="55" customFormat="1" ht="22.9" customHeight="1">
      <c r="B21" s="65" t="s">
        <v>161</v>
      </c>
      <c r="C21" s="65" t="s">
        <v>165</v>
      </c>
      <c r="D21" s="66" t="s">
        <v>166</v>
      </c>
      <c r="E21" s="39">
        <f t="shared" si="0"/>
        <v>10.48</v>
      </c>
      <c r="F21" s="68"/>
      <c r="G21" s="68">
        <v>10.48</v>
      </c>
      <c r="H21" s="67"/>
    </row>
    <row r="22" spans="1:8" s="55" customFormat="1" ht="22.9" customHeight="1">
      <c r="B22" s="65" t="s">
        <v>161</v>
      </c>
      <c r="C22" s="65" t="s">
        <v>149</v>
      </c>
      <c r="D22" s="66" t="s">
        <v>167</v>
      </c>
      <c r="E22" s="39">
        <f t="shared" si="0"/>
        <v>3.95</v>
      </c>
      <c r="F22" s="68"/>
      <c r="G22" s="68">
        <v>3.95</v>
      </c>
      <c r="H22" s="67"/>
    </row>
    <row r="23" spans="1:8" s="55" customFormat="1" ht="22.9" customHeight="1">
      <c r="B23" s="65" t="s">
        <v>161</v>
      </c>
      <c r="C23" s="65" t="s">
        <v>154</v>
      </c>
      <c r="D23" s="66" t="s">
        <v>168</v>
      </c>
      <c r="E23" s="39">
        <f t="shared" si="0"/>
        <v>83.84</v>
      </c>
      <c r="F23" s="68"/>
      <c r="G23" s="68">
        <v>83.84</v>
      </c>
      <c r="H23" s="67"/>
    </row>
    <row r="24" spans="1:8" s="55" customFormat="1" ht="22.9" customHeight="1">
      <c r="B24" s="65" t="s">
        <v>169</v>
      </c>
      <c r="C24" s="65" t="s">
        <v>170</v>
      </c>
      <c r="D24" s="66" t="s">
        <v>171</v>
      </c>
      <c r="E24" s="39">
        <f t="shared" si="0"/>
        <v>4.87</v>
      </c>
      <c r="F24" s="68"/>
      <c r="G24" s="68">
        <v>4.87</v>
      </c>
      <c r="H24" s="67"/>
    </row>
    <row r="25" spans="1:8" s="55" customFormat="1" ht="22.9" customHeight="1">
      <c r="B25" s="65" t="s">
        <v>169</v>
      </c>
      <c r="C25" s="65" t="s">
        <v>174</v>
      </c>
      <c r="D25" s="66" t="s">
        <v>175</v>
      </c>
      <c r="E25" s="39">
        <f t="shared" si="0"/>
        <v>29.87</v>
      </c>
      <c r="F25" s="68"/>
      <c r="G25" s="68">
        <v>29.87</v>
      </c>
      <c r="H25" s="67"/>
    </row>
    <row r="26" spans="1:8" s="55" customFormat="1" ht="22.9" customHeight="1">
      <c r="B26" s="65" t="s">
        <v>169</v>
      </c>
      <c r="C26" s="65" t="s">
        <v>176</v>
      </c>
      <c r="D26" s="66" t="s">
        <v>177</v>
      </c>
      <c r="E26" s="39">
        <f t="shared" si="0"/>
        <v>21</v>
      </c>
      <c r="F26" s="68"/>
      <c r="G26" s="68">
        <v>21</v>
      </c>
      <c r="H26" s="67"/>
    </row>
    <row r="27" spans="1:8" s="55" customFormat="1" ht="22.9" customHeight="1">
      <c r="B27" s="65" t="s">
        <v>169</v>
      </c>
      <c r="C27" s="65" t="s">
        <v>178</v>
      </c>
      <c r="D27" s="66" t="s">
        <v>179</v>
      </c>
      <c r="E27" s="39">
        <f t="shared" si="0"/>
        <v>68.849999999999994</v>
      </c>
      <c r="F27" s="68"/>
      <c r="G27" s="68">
        <v>68.849999999999994</v>
      </c>
      <c r="H27" s="67"/>
    </row>
    <row r="28" spans="1:8" s="55" customFormat="1" ht="22.9" customHeight="1">
      <c r="B28" s="65" t="s">
        <v>169</v>
      </c>
      <c r="C28" s="65" t="s">
        <v>180</v>
      </c>
      <c r="D28" s="66" t="s">
        <v>181</v>
      </c>
      <c r="E28" s="39">
        <f t="shared" si="0"/>
        <v>6</v>
      </c>
      <c r="F28" s="68"/>
      <c r="G28" s="68">
        <v>6</v>
      </c>
      <c r="H28" s="67"/>
    </row>
    <row r="29" spans="1:8" s="55" customFormat="1" ht="22.9" customHeight="1">
      <c r="B29" s="65" t="s">
        <v>169</v>
      </c>
      <c r="C29" s="65" t="s">
        <v>182</v>
      </c>
      <c r="D29" s="66" t="s">
        <v>183</v>
      </c>
      <c r="E29" s="39">
        <f t="shared" si="0"/>
        <v>37.409999999999997</v>
      </c>
      <c r="F29" s="50"/>
      <c r="G29" s="68">
        <v>37.409999999999997</v>
      </c>
      <c r="H29" s="67"/>
    </row>
    <row r="30" spans="1:8" s="55" customFormat="1" ht="22.9" customHeight="1">
      <c r="A30" s="63"/>
      <c r="B30" s="64" t="s">
        <v>184</v>
      </c>
      <c r="C30" s="65"/>
      <c r="D30" s="66" t="s">
        <v>185</v>
      </c>
      <c r="E30" s="39">
        <f t="shared" si="0"/>
        <v>106.25</v>
      </c>
      <c r="F30" s="50">
        <f>F31+F32+F33</f>
        <v>106.25</v>
      </c>
      <c r="G30" s="68"/>
      <c r="H30" s="67"/>
    </row>
    <row r="31" spans="1:8" s="55" customFormat="1" ht="22.9" customHeight="1">
      <c r="B31" s="65" t="s">
        <v>186</v>
      </c>
      <c r="C31" s="65" t="s">
        <v>187</v>
      </c>
      <c r="D31" s="66" t="s">
        <v>188</v>
      </c>
      <c r="E31" s="39">
        <f t="shared" si="0"/>
        <v>98.91</v>
      </c>
      <c r="F31" s="68">
        <v>98.91</v>
      </c>
      <c r="G31" s="68"/>
      <c r="H31" s="67"/>
    </row>
    <row r="32" spans="1:8" s="55" customFormat="1" ht="22.9" customHeight="1">
      <c r="B32" s="65" t="s">
        <v>186</v>
      </c>
      <c r="C32" s="65" t="s">
        <v>189</v>
      </c>
      <c r="D32" s="66" t="s">
        <v>190</v>
      </c>
      <c r="E32" s="39">
        <f t="shared" si="0"/>
        <v>1.26</v>
      </c>
      <c r="F32" s="68">
        <v>1.26</v>
      </c>
      <c r="G32" s="68"/>
      <c r="H32" s="67"/>
    </row>
    <row r="33" spans="2:8" s="55" customFormat="1" ht="22.9" customHeight="1">
      <c r="B33" s="65" t="s">
        <v>186</v>
      </c>
      <c r="C33" s="65" t="s">
        <v>149</v>
      </c>
      <c r="D33" s="66" t="s">
        <v>191</v>
      </c>
      <c r="E33" s="39">
        <f t="shared" si="0"/>
        <v>6.08</v>
      </c>
      <c r="F33" s="68">
        <v>6.08</v>
      </c>
      <c r="G33" s="68"/>
      <c r="H33" s="67"/>
    </row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scale="98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1"/>
  <sheetViews>
    <sheetView workbookViewId="0">
      <pane ySplit="5" topLeftCell="A6" activePane="bottomLeft" state="frozen"/>
      <selection pane="bottomLeft" activeCell="G8" sqref="G8:G10"/>
    </sheetView>
  </sheetViews>
  <sheetFormatPr defaultColWidth="10" defaultRowHeight="13.5"/>
  <cols>
    <col min="1" max="1" width="1.5" style="27" customWidth="1"/>
    <col min="2" max="4" width="6.625" style="27" customWidth="1"/>
    <col min="5" max="5" width="25.25" style="27" customWidth="1"/>
    <col min="6" max="6" width="58.375" style="27" customWidth="1"/>
    <col min="7" max="7" width="25.375" style="27" customWidth="1"/>
    <col min="8" max="8" width="1.5" style="27" customWidth="1"/>
    <col min="9" max="11" width="9.75" style="27" customWidth="1"/>
    <col min="12" max="16384" width="10" style="27"/>
  </cols>
  <sheetData>
    <row r="1" spans="1:8" ht="24.95" customHeight="1">
      <c r="A1" s="28"/>
      <c r="B1" s="2"/>
      <c r="C1" s="35"/>
      <c r="D1" s="35"/>
      <c r="E1" s="35"/>
      <c r="F1" s="35"/>
      <c r="G1" s="31" t="s">
        <v>200</v>
      </c>
      <c r="H1" s="35"/>
    </row>
    <row r="2" spans="1:8" ht="22.9" customHeight="1">
      <c r="A2" s="28"/>
      <c r="B2" s="132" t="s">
        <v>201</v>
      </c>
      <c r="C2" s="132"/>
      <c r="D2" s="132"/>
      <c r="E2" s="132"/>
      <c r="F2" s="132"/>
      <c r="G2" s="132"/>
      <c r="H2" s="35" t="s">
        <v>2</v>
      </c>
    </row>
    <row r="3" spans="1:8" ht="19.5" customHeight="1">
      <c r="A3" s="32"/>
      <c r="B3" s="130" t="s">
        <v>4</v>
      </c>
      <c r="C3" s="130"/>
      <c r="D3" s="130"/>
      <c r="E3" s="130"/>
      <c r="F3" s="130"/>
      <c r="G3" s="51" t="s">
        <v>5</v>
      </c>
      <c r="H3" s="42"/>
    </row>
    <row r="4" spans="1:8" ht="24.4" customHeight="1">
      <c r="A4" s="37"/>
      <c r="B4" s="125" t="s">
        <v>75</v>
      </c>
      <c r="C4" s="125"/>
      <c r="D4" s="125"/>
      <c r="E4" s="125" t="s">
        <v>76</v>
      </c>
      <c r="F4" s="125" t="s">
        <v>202</v>
      </c>
      <c r="G4" s="125" t="s">
        <v>203</v>
      </c>
      <c r="H4" s="43"/>
    </row>
    <row r="5" spans="1:8" ht="24.4" customHeight="1">
      <c r="A5" s="37"/>
      <c r="B5" s="36" t="s">
        <v>77</v>
      </c>
      <c r="C5" s="36" t="s">
        <v>78</v>
      </c>
      <c r="D5" s="36" t="s">
        <v>79</v>
      </c>
      <c r="E5" s="125"/>
      <c r="F5" s="125"/>
      <c r="G5" s="125"/>
      <c r="H5" s="44"/>
    </row>
    <row r="6" spans="1:8" ht="22.9" customHeight="1">
      <c r="A6" s="38"/>
      <c r="B6" s="36"/>
      <c r="C6" s="36"/>
      <c r="D6" s="36"/>
      <c r="E6" s="36"/>
      <c r="F6" s="36" t="s">
        <v>80</v>
      </c>
      <c r="G6" s="39"/>
      <c r="H6" s="45"/>
    </row>
    <row r="7" spans="1:8" ht="22.9" customHeight="1">
      <c r="A7" s="38"/>
      <c r="B7" s="36"/>
      <c r="C7" s="36"/>
      <c r="D7" s="36"/>
      <c r="E7" s="36"/>
      <c r="F7" s="36"/>
      <c r="G7" s="39"/>
      <c r="H7" s="45"/>
    </row>
    <row r="8" spans="1:8" ht="22.9" customHeight="1">
      <c r="A8" s="38"/>
      <c r="B8" s="52" t="s">
        <v>85</v>
      </c>
      <c r="C8" s="52" t="s">
        <v>86</v>
      </c>
      <c r="D8" s="52" t="s">
        <v>86</v>
      </c>
      <c r="E8" s="53" t="s">
        <v>87</v>
      </c>
      <c r="F8" s="54" t="s">
        <v>204</v>
      </c>
      <c r="G8" s="39">
        <v>808</v>
      </c>
      <c r="H8" s="45"/>
    </row>
    <row r="9" spans="1:8" ht="22.9" customHeight="1">
      <c r="A9" s="38"/>
      <c r="B9" s="52" t="s">
        <v>85</v>
      </c>
      <c r="C9" s="52" t="s">
        <v>86</v>
      </c>
      <c r="D9" s="52" t="s">
        <v>86</v>
      </c>
      <c r="E9" s="53" t="s">
        <v>87</v>
      </c>
      <c r="F9" s="53" t="s">
        <v>205</v>
      </c>
      <c r="G9" s="39">
        <v>50</v>
      </c>
      <c r="H9" s="45"/>
    </row>
    <row r="10" spans="1:8" ht="22.9" customHeight="1">
      <c r="A10" s="38"/>
      <c r="B10" s="52" t="s">
        <v>85</v>
      </c>
      <c r="C10" s="52" t="s">
        <v>86</v>
      </c>
      <c r="D10" s="52" t="s">
        <v>86</v>
      </c>
      <c r="E10" s="53" t="s">
        <v>87</v>
      </c>
      <c r="F10" s="53" t="s">
        <v>206</v>
      </c>
      <c r="G10" s="39">
        <v>25</v>
      </c>
      <c r="H10" s="45"/>
    </row>
    <row r="11" spans="1:8" ht="22.9" customHeight="1">
      <c r="A11" s="38"/>
      <c r="B11" s="52" t="s">
        <v>81</v>
      </c>
      <c r="C11" s="52" t="s">
        <v>82</v>
      </c>
      <c r="D11" s="52" t="s">
        <v>83</v>
      </c>
      <c r="E11" s="53" t="s">
        <v>84</v>
      </c>
      <c r="F11" s="53" t="s">
        <v>207</v>
      </c>
      <c r="G11" s="39">
        <v>2</v>
      </c>
      <c r="H11" s="45"/>
    </row>
    <row r="12" spans="1:8" ht="22.9" customHeight="1">
      <c r="A12" s="38"/>
      <c r="B12" s="52"/>
      <c r="C12" s="52"/>
      <c r="D12" s="52"/>
      <c r="E12" s="36"/>
      <c r="F12" s="36"/>
      <c r="G12" s="39"/>
      <c r="H12" s="45"/>
    </row>
    <row r="13" spans="1:8" ht="22.9" customHeight="1">
      <c r="A13" s="38"/>
      <c r="B13" s="52"/>
      <c r="C13" s="52"/>
      <c r="D13" s="52"/>
      <c r="E13" s="36"/>
      <c r="F13" s="36"/>
      <c r="G13" s="39"/>
      <c r="H13" s="45"/>
    </row>
    <row r="14" spans="1:8" ht="22.9" customHeight="1">
      <c r="A14" s="38"/>
      <c r="B14" s="52"/>
      <c r="C14" s="52"/>
      <c r="D14" s="52"/>
      <c r="E14" s="36"/>
      <c r="F14" s="36"/>
      <c r="G14" s="39"/>
      <c r="H14" s="45"/>
    </row>
    <row r="15" spans="1:8" ht="22.9" customHeight="1">
      <c r="A15" s="38"/>
      <c r="B15" s="52"/>
      <c r="C15" s="52"/>
      <c r="D15" s="52"/>
      <c r="E15" s="36"/>
      <c r="F15" s="36"/>
      <c r="G15" s="39"/>
      <c r="H15" s="45"/>
    </row>
    <row r="16" spans="1:8" ht="22.9" customHeight="1">
      <c r="A16" s="38"/>
      <c r="B16" s="52"/>
      <c r="C16" s="52"/>
      <c r="D16" s="52"/>
      <c r="E16" s="36"/>
      <c r="F16" s="36"/>
      <c r="G16" s="39"/>
      <c r="H16" s="45"/>
    </row>
    <row r="17" spans="1:8" ht="22.9" customHeight="1">
      <c r="A17" s="38"/>
      <c r="B17" s="52"/>
      <c r="C17" s="52"/>
      <c r="D17" s="52"/>
      <c r="E17" s="36"/>
      <c r="F17" s="36"/>
      <c r="G17" s="39"/>
      <c r="H17" s="45"/>
    </row>
    <row r="18" spans="1:8" ht="27" customHeight="1"/>
    <row r="19" spans="1:8" ht="27" customHeight="1"/>
    <row r="20" spans="1:8" ht="27" customHeight="1"/>
    <row r="21" spans="1:8" ht="27" customHeight="1"/>
    <row r="22" spans="1:8" ht="27" customHeight="1"/>
    <row r="23" spans="1:8" ht="27" customHeight="1"/>
    <row r="24" spans="1:8" ht="27" customHeight="1"/>
    <row r="25" spans="1:8" ht="27" customHeight="1"/>
    <row r="26" spans="1:8" ht="27" customHeight="1"/>
    <row r="27" spans="1:8" ht="27" customHeight="1"/>
    <row r="28" spans="1:8" ht="27" customHeight="1"/>
    <row r="29" spans="1:8" ht="27" customHeight="1"/>
    <row r="30" spans="1:8" ht="27" customHeight="1"/>
    <row r="31" spans="1:8" ht="27" customHeight="1"/>
  </sheetData>
  <mergeCells count="6">
    <mergeCell ref="B2:G2"/>
    <mergeCell ref="B3:F3"/>
    <mergeCell ref="B4:D4"/>
    <mergeCell ref="E4:E5"/>
    <mergeCell ref="F4:F5"/>
    <mergeCell ref="G4:G5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"/>
  <sheetViews>
    <sheetView topLeftCell="B1" workbookViewId="0">
      <pane ySplit="6" topLeftCell="A7" activePane="bottomLeft" state="frozen"/>
      <selection pane="bottomLeft" activeCell="B7" sqref="B7:G7"/>
    </sheetView>
  </sheetViews>
  <sheetFormatPr defaultColWidth="10" defaultRowHeight="13.5"/>
  <cols>
    <col min="1" max="1" width="1.5" style="27" customWidth="1"/>
    <col min="2" max="7" width="21.625" style="27" customWidth="1"/>
    <col min="8" max="8" width="1.5" style="27" customWidth="1"/>
    <col min="9" max="9" width="9.75" style="27" customWidth="1"/>
    <col min="10" max="16384" width="10" style="27"/>
  </cols>
  <sheetData>
    <row r="1" spans="1:8" ht="24.95" customHeight="1">
      <c r="A1" s="28"/>
      <c r="B1" s="2"/>
      <c r="C1" s="30"/>
      <c r="D1" s="30"/>
      <c r="E1" s="30"/>
      <c r="F1" s="30"/>
      <c r="G1" s="31" t="s">
        <v>208</v>
      </c>
      <c r="H1" s="35"/>
    </row>
    <row r="2" spans="1:8" ht="22.9" customHeight="1">
      <c r="A2" s="28"/>
      <c r="B2" s="127" t="s">
        <v>209</v>
      </c>
      <c r="C2" s="128"/>
      <c r="D2" s="128"/>
      <c r="E2" s="128"/>
      <c r="F2" s="128"/>
      <c r="G2" s="129"/>
      <c r="H2" s="35" t="s">
        <v>2</v>
      </c>
    </row>
    <row r="3" spans="1:8" ht="19.5" customHeight="1">
      <c r="A3" s="32"/>
      <c r="B3" s="130" t="s">
        <v>4</v>
      </c>
      <c r="C3" s="130"/>
      <c r="D3" s="34"/>
      <c r="E3" s="34"/>
      <c r="F3" s="34"/>
      <c r="G3" s="34" t="s">
        <v>5</v>
      </c>
      <c r="H3" s="42"/>
    </row>
    <row r="4" spans="1:8" ht="24.4" customHeight="1">
      <c r="A4" s="35"/>
      <c r="B4" s="125" t="s">
        <v>210</v>
      </c>
      <c r="C4" s="125"/>
      <c r="D4" s="125"/>
      <c r="E4" s="125"/>
      <c r="F4" s="125"/>
      <c r="G4" s="125"/>
      <c r="H4" s="43"/>
    </row>
    <row r="5" spans="1:8" ht="24.4" customHeight="1">
      <c r="A5" s="37"/>
      <c r="B5" s="125" t="s">
        <v>58</v>
      </c>
      <c r="C5" s="131" t="s">
        <v>211</v>
      </c>
      <c r="D5" s="125" t="s">
        <v>212</v>
      </c>
      <c r="E5" s="125"/>
      <c r="F5" s="125"/>
      <c r="G5" s="125" t="s">
        <v>213</v>
      </c>
      <c r="H5" s="43"/>
    </row>
    <row r="6" spans="1:8" ht="24.4" customHeight="1">
      <c r="A6" s="37"/>
      <c r="B6" s="125"/>
      <c r="C6" s="131"/>
      <c r="D6" s="36" t="s">
        <v>144</v>
      </c>
      <c r="E6" s="36" t="s">
        <v>214</v>
      </c>
      <c r="F6" s="36" t="s">
        <v>215</v>
      </c>
      <c r="G6" s="125"/>
      <c r="H6" s="44"/>
    </row>
    <row r="7" spans="1:8" ht="27" customHeight="1">
      <c r="A7" s="38"/>
      <c r="B7" s="50">
        <v>73.72</v>
      </c>
      <c r="C7" s="50"/>
      <c r="D7" s="50">
        <v>68.849999999999994</v>
      </c>
      <c r="E7" s="50"/>
      <c r="F7" s="50">
        <v>68.849999999999994</v>
      </c>
      <c r="G7" s="50">
        <v>4.87</v>
      </c>
      <c r="H7" s="45"/>
    </row>
    <row r="8" spans="1:8" ht="27" customHeight="1">
      <c r="A8" s="38"/>
      <c r="B8" s="39"/>
      <c r="C8" s="39"/>
      <c r="D8" s="39"/>
      <c r="E8" s="39"/>
      <c r="F8" s="39"/>
      <c r="G8" s="39"/>
      <c r="H8" s="45"/>
    </row>
    <row r="9" spans="1:8" ht="27" customHeight="1">
      <c r="A9" s="38"/>
      <c r="B9" s="39"/>
      <c r="C9" s="39"/>
      <c r="D9" s="39"/>
      <c r="E9" s="39"/>
      <c r="F9" s="39"/>
      <c r="G9" s="39"/>
      <c r="H9" s="45"/>
    </row>
    <row r="10" spans="1:8" ht="27" customHeight="1">
      <c r="A10" s="38"/>
      <c r="B10" s="39"/>
      <c r="C10" s="39"/>
      <c r="D10" s="39"/>
      <c r="E10" s="39"/>
      <c r="F10" s="39"/>
      <c r="G10" s="39"/>
      <c r="H10" s="45"/>
    </row>
    <row r="11" spans="1:8" ht="27" customHeight="1">
      <c r="A11" s="38"/>
      <c r="B11" s="39"/>
      <c r="C11" s="39"/>
      <c r="D11" s="39"/>
      <c r="E11" s="39"/>
      <c r="F11" s="39"/>
      <c r="G11" s="39"/>
      <c r="H11" s="45"/>
    </row>
    <row r="12" spans="1:8" ht="27" customHeight="1">
      <c r="A12" s="38"/>
      <c r="B12" s="39"/>
      <c r="C12" s="39"/>
      <c r="D12" s="39"/>
      <c r="E12" s="39"/>
      <c r="F12" s="39"/>
      <c r="G12" s="39"/>
      <c r="H12" s="45"/>
    </row>
    <row r="13" spans="1:8" ht="27" customHeight="1">
      <c r="A13" s="38"/>
      <c r="B13" s="39"/>
      <c r="C13" s="39"/>
      <c r="D13" s="39"/>
      <c r="E13" s="39"/>
      <c r="F13" s="39"/>
      <c r="G13" s="39"/>
      <c r="H13" s="45"/>
    </row>
    <row r="14" spans="1:8" ht="27" customHeight="1"/>
    <row r="15" spans="1:8" ht="27" customHeight="1"/>
    <row r="16" spans="1:8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0"/>
  <sheetViews>
    <sheetView workbookViewId="0">
      <pane ySplit="6" topLeftCell="A7" activePane="bottomLeft" state="frozen"/>
      <selection pane="bottomLeft" activeCell="E13" sqref="E13"/>
    </sheetView>
  </sheetViews>
  <sheetFormatPr defaultColWidth="10" defaultRowHeight="13.5"/>
  <cols>
    <col min="1" max="1" width="1.5" style="27" customWidth="1"/>
    <col min="2" max="4" width="6.125" style="27" customWidth="1"/>
    <col min="5" max="5" width="50" style="27" customWidth="1"/>
    <col min="6" max="8" width="18.375" style="27" customWidth="1"/>
    <col min="9" max="9" width="1.5" style="27" customWidth="1"/>
    <col min="10" max="12" width="9.75" style="27" customWidth="1"/>
    <col min="13" max="16384" width="10" style="27"/>
  </cols>
  <sheetData>
    <row r="1" spans="1:9" ht="24.95" customHeight="1">
      <c r="A1" s="28"/>
      <c r="B1" s="2"/>
      <c r="C1" s="2"/>
      <c r="D1" s="2"/>
      <c r="E1" s="29"/>
      <c r="F1" s="30"/>
      <c r="G1" s="30"/>
      <c r="H1" s="31" t="s">
        <v>216</v>
      </c>
      <c r="I1" s="35"/>
    </row>
    <row r="2" spans="1:9" ht="22.9" customHeight="1">
      <c r="A2" s="28"/>
      <c r="B2" s="132" t="s">
        <v>217</v>
      </c>
      <c r="C2" s="132"/>
      <c r="D2" s="132"/>
      <c r="E2" s="132"/>
      <c r="F2" s="132"/>
      <c r="G2" s="132"/>
      <c r="H2" s="132"/>
      <c r="I2" s="35" t="s">
        <v>2</v>
      </c>
    </row>
    <row r="3" spans="1:9" ht="19.5" customHeight="1">
      <c r="A3" s="32"/>
      <c r="B3" s="130" t="s">
        <v>4</v>
      </c>
      <c r="C3" s="130"/>
      <c r="D3" s="130"/>
      <c r="E3" s="130"/>
      <c r="F3" s="32"/>
      <c r="G3" s="32"/>
      <c r="H3" s="34" t="s">
        <v>5</v>
      </c>
      <c r="I3" s="42"/>
    </row>
    <row r="4" spans="1:9" ht="24.4" customHeight="1">
      <c r="A4" s="35"/>
      <c r="B4" s="125" t="s">
        <v>8</v>
      </c>
      <c r="C4" s="125"/>
      <c r="D4" s="125"/>
      <c r="E4" s="125"/>
      <c r="F4" s="125" t="s">
        <v>218</v>
      </c>
      <c r="G4" s="125"/>
      <c r="H4" s="125"/>
      <c r="I4" s="43"/>
    </row>
    <row r="5" spans="1:9" ht="24.4" customHeight="1">
      <c r="A5" s="37"/>
      <c r="B5" s="125" t="s">
        <v>75</v>
      </c>
      <c r="C5" s="125"/>
      <c r="D5" s="125"/>
      <c r="E5" s="125" t="s">
        <v>76</v>
      </c>
      <c r="F5" s="125" t="s">
        <v>58</v>
      </c>
      <c r="G5" s="125" t="s">
        <v>71</v>
      </c>
      <c r="H5" s="125" t="s">
        <v>72</v>
      </c>
      <c r="I5" s="43"/>
    </row>
    <row r="6" spans="1:9" ht="24.4" customHeight="1">
      <c r="A6" s="37"/>
      <c r="B6" s="36" t="s">
        <v>77</v>
      </c>
      <c r="C6" s="36" t="s">
        <v>78</v>
      </c>
      <c r="D6" s="36" t="s">
        <v>79</v>
      </c>
      <c r="E6" s="125"/>
      <c r="F6" s="125"/>
      <c r="G6" s="125"/>
      <c r="H6" s="125"/>
      <c r="I6" s="44"/>
    </row>
    <row r="7" spans="1:9" ht="27" customHeight="1">
      <c r="A7" s="38"/>
      <c r="B7" s="36"/>
      <c r="C7" s="36"/>
      <c r="D7" s="36"/>
      <c r="E7" s="36" t="s">
        <v>80</v>
      </c>
      <c r="F7" s="39"/>
      <c r="G7" s="39"/>
      <c r="H7" s="39"/>
      <c r="I7" s="45"/>
    </row>
    <row r="8" spans="1:9" ht="27" customHeight="1">
      <c r="A8" s="38"/>
      <c r="B8" s="36"/>
      <c r="C8" s="36"/>
      <c r="D8" s="36"/>
      <c r="E8" s="36" t="s">
        <v>219</v>
      </c>
      <c r="F8" s="39"/>
      <c r="G8" s="39"/>
      <c r="H8" s="39"/>
      <c r="I8" s="45"/>
    </row>
    <row r="9" spans="1:9" ht="27" customHeight="1">
      <c r="A9" s="38"/>
      <c r="B9" s="36"/>
      <c r="C9" s="36"/>
      <c r="D9" s="36"/>
      <c r="E9" s="36"/>
      <c r="F9" s="39"/>
      <c r="G9" s="39"/>
      <c r="H9" s="39"/>
      <c r="I9" s="45"/>
    </row>
    <row r="10" spans="1:9" ht="27" customHeight="1">
      <c r="A10" s="38"/>
      <c r="B10" s="36"/>
      <c r="C10" s="36"/>
      <c r="D10" s="36"/>
      <c r="E10" s="36"/>
      <c r="F10" s="39"/>
      <c r="G10" s="39"/>
      <c r="H10" s="39"/>
      <c r="I10" s="45"/>
    </row>
    <row r="11" spans="1:9" ht="27" customHeight="1">
      <c r="A11" s="38"/>
      <c r="B11" s="36"/>
      <c r="C11" s="36"/>
      <c r="D11" s="36"/>
      <c r="E11" s="36"/>
      <c r="F11" s="39"/>
      <c r="G11" s="39"/>
      <c r="H11" s="39"/>
      <c r="I11" s="45"/>
    </row>
    <row r="12" spans="1:9" ht="27" customHeight="1">
      <c r="A12" s="38"/>
      <c r="B12" s="36"/>
      <c r="C12" s="36"/>
      <c r="D12" s="36"/>
      <c r="E12" s="36"/>
      <c r="F12" s="39"/>
      <c r="G12" s="39"/>
      <c r="H12" s="39"/>
      <c r="I12" s="45"/>
    </row>
    <row r="13" spans="1:9" ht="27" customHeight="1">
      <c r="A13" s="38"/>
      <c r="B13" s="36"/>
      <c r="C13" s="36"/>
      <c r="D13" s="36"/>
      <c r="E13" s="36"/>
      <c r="F13" s="39"/>
      <c r="G13" s="39"/>
      <c r="H13" s="39"/>
      <c r="I13" s="45"/>
    </row>
    <row r="14" spans="1:9" ht="27" customHeight="1">
      <c r="A14" s="38"/>
      <c r="B14" s="36"/>
      <c r="C14" s="36"/>
      <c r="D14" s="36"/>
      <c r="E14" s="36"/>
      <c r="F14" s="39"/>
      <c r="G14" s="39"/>
      <c r="H14" s="39"/>
      <c r="I14" s="45"/>
    </row>
    <row r="15" spans="1:9" ht="27" customHeight="1">
      <c r="A15" s="37"/>
      <c r="B15" s="48"/>
      <c r="C15" s="48"/>
      <c r="D15" s="48"/>
      <c r="E15" s="48" t="s">
        <v>22</v>
      </c>
      <c r="F15" s="49"/>
      <c r="G15" s="49"/>
      <c r="H15" s="49"/>
      <c r="I15" s="44"/>
    </row>
    <row r="16" spans="1:9" ht="27" customHeight="1">
      <c r="A16" s="40"/>
      <c r="B16" s="41"/>
      <c r="C16" s="41"/>
      <c r="D16" s="41"/>
      <c r="E16" s="40"/>
      <c r="F16" s="40"/>
      <c r="G16" s="40"/>
      <c r="H16" s="40"/>
      <c r="I16" s="46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workbookViewId="0">
      <pane ySplit="6" topLeftCell="A7" activePane="bottomLeft" state="frozen"/>
      <selection pane="bottomLeft" activeCell="C13" sqref="C13"/>
    </sheetView>
  </sheetViews>
  <sheetFormatPr defaultColWidth="10" defaultRowHeight="13.5"/>
  <cols>
    <col min="1" max="1" width="1.5" style="27" customWidth="1"/>
    <col min="2" max="7" width="19.875" style="27" customWidth="1"/>
    <col min="8" max="8" width="1.5" style="27" customWidth="1"/>
    <col min="9" max="9" width="9.75" style="27" customWidth="1"/>
    <col min="10" max="16384" width="10" style="27"/>
  </cols>
  <sheetData>
    <row r="1" spans="1:8" ht="24.95" customHeight="1">
      <c r="A1" s="28"/>
      <c r="B1" s="2"/>
      <c r="C1" s="30"/>
      <c r="D1" s="30"/>
      <c r="E1" s="30"/>
      <c r="F1" s="30"/>
      <c r="G1" s="31" t="s">
        <v>220</v>
      </c>
      <c r="H1" s="35"/>
    </row>
    <row r="2" spans="1:8" ht="22.9" customHeight="1">
      <c r="A2" s="28"/>
      <c r="B2" s="127" t="s">
        <v>221</v>
      </c>
      <c r="C2" s="128"/>
      <c r="D2" s="128"/>
      <c r="E2" s="128"/>
      <c r="F2" s="128"/>
      <c r="G2" s="129"/>
      <c r="H2" s="35" t="s">
        <v>2</v>
      </c>
    </row>
    <row r="3" spans="1:8" ht="19.5" customHeight="1">
      <c r="A3" s="32"/>
      <c r="B3" s="130" t="s">
        <v>4</v>
      </c>
      <c r="C3" s="130"/>
      <c r="D3" s="34"/>
      <c r="E3" s="34"/>
      <c r="F3" s="34"/>
      <c r="G3" s="34" t="s">
        <v>5</v>
      </c>
      <c r="H3" s="42"/>
    </row>
    <row r="4" spans="1:8" ht="24.4" customHeight="1">
      <c r="A4" s="35"/>
      <c r="B4" s="125" t="s">
        <v>210</v>
      </c>
      <c r="C4" s="125"/>
      <c r="D4" s="125"/>
      <c r="E4" s="125"/>
      <c r="F4" s="125"/>
      <c r="G4" s="125"/>
      <c r="H4" s="43"/>
    </row>
    <row r="5" spans="1:8" ht="24.4" customHeight="1">
      <c r="A5" s="37"/>
      <c r="B5" s="125" t="s">
        <v>58</v>
      </c>
      <c r="C5" s="131" t="s">
        <v>211</v>
      </c>
      <c r="D5" s="125" t="s">
        <v>212</v>
      </c>
      <c r="E5" s="125"/>
      <c r="F5" s="125"/>
      <c r="G5" s="125" t="s">
        <v>213</v>
      </c>
      <c r="H5" s="43"/>
    </row>
    <row r="6" spans="1:8" ht="24.4" customHeight="1">
      <c r="A6" s="37"/>
      <c r="B6" s="125"/>
      <c r="C6" s="131"/>
      <c r="D6" s="36" t="s">
        <v>144</v>
      </c>
      <c r="E6" s="36" t="s">
        <v>214</v>
      </c>
      <c r="F6" s="36" t="s">
        <v>215</v>
      </c>
      <c r="G6" s="125"/>
      <c r="H6" s="44"/>
    </row>
    <row r="7" spans="1:8" ht="27" customHeight="1">
      <c r="A7" s="38"/>
      <c r="B7" s="39" t="s">
        <v>219</v>
      </c>
      <c r="C7" s="39"/>
      <c r="D7" s="39"/>
      <c r="E7" s="39"/>
      <c r="F7" s="39"/>
      <c r="G7" s="39"/>
      <c r="H7" s="45"/>
    </row>
    <row r="8" spans="1:8" ht="27" customHeight="1">
      <c r="A8" s="38"/>
      <c r="B8" s="39"/>
      <c r="C8" s="39"/>
      <c r="D8" s="39"/>
      <c r="E8" s="39"/>
      <c r="F8" s="39"/>
      <c r="G8" s="39"/>
      <c r="H8" s="45"/>
    </row>
    <row r="9" spans="1:8" ht="27" customHeight="1">
      <c r="A9" s="38"/>
      <c r="B9" s="39"/>
      <c r="C9" s="39"/>
      <c r="D9" s="39"/>
      <c r="E9" s="39"/>
      <c r="F9" s="39"/>
      <c r="G9" s="39"/>
      <c r="H9" s="45"/>
    </row>
    <row r="10" spans="1:8" ht="27" customHeight="1">
      <c r="A10" s="38"/>
      <c r="B10" s="39"/>
      <c r="C10" s="39"/>
      <c r="D10" s="39"/>
      <c r="E10" s="39"/>
      <c r="F10" s="39"/>
      <c r="G10" s="39"/>
      <c r="H10" s="45"/>
    </row>
    <row r="11" spans="1:8" ht="27" customHeight="1">
      <c r="A11" s="38"/>
      <c r="B11" s="39"/>
      <c r="C11" s="39"/>
      <c r="D11" s="39"/>
      <c r="E11" s="39"/>
      <c r="F11" s="39"/>
      <c r="G11" s="39"/>
      <c r="H11" s="45"/>
    </row>
    <row r="12" spans="1:8" ht="27" customHeight="1">
      <c r="A12" s="38"/>
      <c r="B12" s="39"/>
      <c r="C12" s="39"/>
      <c r="D12" s="39"/>
      <c r="E12" s="39"/>
      <c r="F12" s="39"/>
      <c r="G12" s="39"/>
      <c r="H12" s="45"/>
    </row>
    <row r="13" spans="1:8" ht="27" customHeight="1">
      <c r="A13" s="38"/>
      <c r="B13" s="39"/>
      <c r="C13" s="39"/>
      <c r="D13" s="39"/>
      <c r="E13" s="39"/>
      <c r="F13" s="39"/>
      <c r="G13" s="39"/>
      <c r="H13" s="45"/>
    </row>
    <row r="14" spans="1:8" ht="27" customHeight="1">
      <c r="A14" s="38"/>
      <c r="B14" s="39"/>
      <c r="C14" s="39"/>
      <c r="D14" s="39"/>
      <c r="E14" s="39"/>
      <c r="F14" s="39"/>
      <c r="G14" s="39"/>
      <c r="H14" s="45"/>
    </row>
    <row r="15" spans="1:8" ht="27" customHeight="1">
      <c r="A15" s="38"/>
      <c r="B15" s="39"/>
      <c r="C15" s="39"/>
      <c r="D15" s="39"/>
      <c r="E15" s="39"/>
      <c r="F15" s="39"/>
      <c r="G15" s="39"/>
      <c r="H15" s="45"/>
    </row>
    <row r="16" spans="1:8" ht="27" customHeight="1">
      <c r="A16" s="40"/>
      <c r="B16" s="40"/>
      <c r="C16" s="40"/>
      <c r="D16" s="40"/>
      <c r="E16" s="40"/>
      <c r="F16" s="40"/>
      <c r="G16" s="40"/>
      <c r="H16" s="46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0"/>
  <sheetViews>
    <sheetView workbookViewId="0">
      <pane ySplit="6" topLeftCell="A7" activePane="bottomLeft" state="frozen"/>
      <selection pane="bottomLeft" activeCell="E12" sqref="E12"/>
    </sheetView>
  </sheetViews>
  <sheetFormatPr defaultColWidth="10" defaultRowHeight="13.5"/>
  <cols>
    <col min="1" max="1" width="1.5" style="27" customWidth="1"/>
    <col min="2" max="4" width="6.125" style="27" customWidth="1"/>
    <col min="5" max="5" width="50" style="27" customWidth="1"/>
    <col min="6" max="8" width="18.5" style="27" customWidth="1"/>
    <col min="9" max="9" width="1.5" style="27" customWidth="1"/>
    <col min="10" max="12" width="9.75" style="27" customWidth="1"/>
    <col min="13" max="16384" width="10" style="27"/>
  </cols>
  <sheetData>
    <row r="1" spans="1:9" ht="24.95" customHeight="1">
      <c r="A1" s="28"/>
      <c r="B1" s="2"/>
      <c r="C1" s="2"/>
      <c r="D1" s="2"/>
      <c r="E1" s="29"/>
      <c r="F1" s="30"/>
      <c r="G1" s="30"/>
      <c r="H1" s="31" t="s">
        <v>222</v>
      </c>
      <c r="I1" s="35"/>
    </row>
    <row r="2" spans="1:9" ht="22.9" customHeight="1">
      <c r="A2" s="28"/>
      <c r="B2" s="132" t="s">
        <v>223</v>
      </c>
      <c r="C2" s="132"/>
      <c r="D2" s="132"/>
      <c r="E2" s="132"/>
      <c r="F2" s="132"/>
      <c r="G2" s="132"/>
      <c r="H2" s="132"/>
      <c r="I2" s="35" t="s">
        <v>2</v>
      </c>
    </row>
    <row r="3" spans="1:9" ht="19.5" customHeight="1">
      <c r="A3" s="32"/>
      <c r="B3" s="130" t="s">
        <v>4</v>
      </c>
      <c r="C3" s="130"/>
      <c r="D3" s="130"/>
      <c r="E3" s="130"/>
      <c r="F3" s="32"/>
      <c r="G3" s="32"/>
      <c r="H3" s="34" t="s">
        <v>5</v>
      </c>
      <c r="I3" s="42"/>
    </row>
    <row r="4" spans="1:9" ht="24.4" customHeight="1">
      <c r="A4" s="35"/>
      <c r="B4" s="125" t="s">
        <v>8</v>
      </c>
      <c r="C4" s="125"/>
      <c r="D4" s="125"/>
      <c r="E4" s="125"/>
      <c r="F4" s="125" t="s">
        <v>224</v>
      </c>
      <c r="G4" s="125"/>
      <c r="H4" s="125"/>
      <c r="I4" s="43"/>
    </row>
    <row r="5" spans="1:9" ht="24.4" customHeight="1">
      <c r="A5" s="37"/>
      <c r="B5" s="125" t="s">
        <v>75</v>
      </c>
      <c r="C5" s="125"/>
      <c r="D5" s="125"/>
      <c r="E5" s="125" t="s">
        <v>76</v>
      </c>
      <c r="F5" s="125" t="s">
        <v>58</v>
      </c>
      <c r="G5" s="125" t="s">
        <v>71</v>
      </c>
      <c r="H5" s="125" t="s">
        <v>72</v>
      </c>
      <c r="I5" s="43"/>
    </row>
    <row r="6" spans="1:9" ht="24.4" customHeight="1">
      <c r="A6" s="37"/>
      <c r="B6" s="36" t="s">
        <v>77</v>
      </c>
      <c r="C6" s="36" t="s">
        <v>78</v>
      </c>
      <c r="D6" s="36" t="s">
        <v>79</v>
      </c>
      <c r="E6" s="125"/>
      <c r="F6" s="125"/>
      <c r="G6" s="125"/>
      <c r="H6" s="125"/>
      <c r="I6" s="44"/>
    </row>
    <row r="7" spans="1:9" ht="27" customHeight="1">
      <c r="A7" s="38"/>
      <c r="B7" s="36"/>
      <c r="C7" s="36"/>
      <c r="D7" s="36"/>
      <c r="E7" s="36" t="s">
        <v>80</v>
      </c>
      <c r="F7" s="39"/>
      <c r="G7" s="39"/>
      <c r="H7" s="39"/>
      <c r="I7" s="45"/>
    </row>
    <row r="8" spans="1:9" ht="27" customHeight="1">
      <c r="A8" s="38"/>
      <c r="B8" s="36"/>
      <c r="C8" s="36"/>
      <c r="D8" s="36"/>
      <c r="E8" s="36" t="s">
        <v>219</v>
      </c>
      <c r="F8" s="39"/>
      <c r="G8" s="39"/>
      <c r="H8" s="39"/>
      <c r="I8" s="45"/>
    </row>
    <row r="9" spans="1:9" ht="27" customHeight="1">
      <c r="A9" s="38"/>
      <c r="B9" s="36"/>
      <c r="C9" s="36"/>
      <c r="D9" s="36"/>
      <c r="E9" s="36"/>
      <c r="F9" s="39"/>
      <c r="G9" s="39"/>
      <c r="H9" s="39"/>
      <c r="I9" s="45"/>
    </row>
    <row r="10" spans="1:9" ht="27" customHeight="1">
      <c r="A10" s="38"/>
      <c r="B10" s="36"/>
      <c r="C10" s="36"/>
      <c r="D10" s="36"/>
      <c r="E10" s="36"/>
      <c r="F10" s="39"/>
      <c r="G10" s="39"/>
      <c r="H10" s="39"/>
      <c r="I10" s="45"/>
    </row>
    <row r="11" spans="1:9" ht="27" customHeight="1">
      <c r="A11" s="38"/>
      <c r="B11" s="36"/>
      <c r="C11" s="36"/>
      <c r="D11" s="36"/>
      <c r="E11" s="36"/>
      <c r="F11" s="39"/>
      <c r="G11" s="39"/>
      <c r="H11" s="39"/>
      <c r="I11" s="45"/>
    </row>
    <row r="12" spans="1:9" ht="27" customHeight="1">
      <c r="A12" s="38"/>
      <c r="B12" s="36"/>
      <c r="C12" s="36"/>
      <c r="D12" s="36"/>
      <c r="E12" s="36"/>
      <c r="F12" s="39"/>
      <c r="G12" s="39"/>
      <c r="H12" s="39"/>
      <c r="I12" s="45"/>
    </row>
    <row r="13" spans="1:9" ht="27" customHeight="1">
      <c r="A13" s="38"/>
      <c r="B13" s="36"/>
      <c r="C13" s="36"/>
      <c r="D13" s="36"/>
      <c r="E13" s="36"/>
      <c r="F13" s="39"/>
      <c r="G13" s="39"/>
      <c r="H13" s="39"/>
      <c r="I13" s="45"/>
    </row>
    <row r="14" spans="1:9" ht="27" customHeight="1">
      <c r="A14" s="38"/>
      <c r="B14" s="36"/>
      <c r="C14" s="36"/>
      <c r="D14" s="36"/>
      <c r="E14" s="36"/>
      <c r="F14" s="39"/>
      <c r="G14" s="39"/>
      <c r="H14" s="39"/>
      <c r="I14" s="45"/>
    </row>
    <row r="15" spans="1:9" ht="27" customHeight="1">
      <c r="A15" s="38"/>
      <c r="B15" s="36"/>
      <c r="C15" s="36"/>
      <c r="D15" s="36"/>
      <c r="E15" s="36"/>
      <c r="F15" s="39"/>
      <c r="G15" s="39"/>
      <c r="H15" s="39"/>
      <c r="I15" s="45"/>
    </row>
    <row r="16" spans="1:9" ht="27" customHeight="1">
      <c r="A16" s="40"/>
      <c r="B16" s="41"/>
      <c r="C16" s="41"/>
      <c r="D16" s="41"/>
      <c r="E16" s="40"/>
      <c r="F16" s="40"/>
      <c r="G16" s="40"/>
      <c r="H16" s="40"/>
      <c r="I16" s="46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2"/>
  <sheetViews>
    <sheetView workbookViewId="0">
      <selection activeCell="I8" sqref="I8"/>
    </sheetView>
  </sheetViews>
  <sheetFormatPr defaultColWidth="9" defaultRowHeight="13.5"/>
  <cols>
    <col min="5" max="5" width="26.875" customWidth="1"/>
    <col min="6" max="8" width="10.25" customWidth="1"/>
  </cols>
  <sheetData>
    <row r="1" spans="1:8" ht="43.5" customHeight="1">
      <c r="A1" s="142" t="s">
        <v>225</v>
      </c>
      <c r="B1" s="142"/>
      <c r="C1" s="142"/>
      <c r="D1" s="142"/>
      <c r="E1" s="142"/>
      <c r="F1" s="142"/>
      <c r="G1" s="142"/>
      <c r="H1" s="142"/>
    </row>
    <row r="2" spans="1:8" ht="29.25" customHeight="1">
      <c r="A2" s="143" t="s">
        <v>226</v>
      </c>
      <c r="B2" s="143"/>
      <c r="C2" s="143"/>
      <c r="D2" s="143"/>
      <c r="E2" s="143"/>
      <c r="F2" s="143"/>
      <c r="G2" s="143"/>
      <c r="H2" s="143"/>
    </row>
    <row r="3" spans="1:8" ht="38.25" customHeight="1">
      <c r="A3" s="144" t="s">
        <v>227</v>
      </c>
      <c r="B3" s="145"/>
      <c r="C3" s="146"/>
      <c r="D3" s="144" t="s">
        <v>228</v>
      </c>
      <c r="E3" s="145"/>
      <c r="F3" s="145"/>
      <c r="G3" s="145"/>
      <c r="H3" s="146"/>
    </row>
    <row r="4" spans="1:8">
      <c r="A4" s="155" t="s">
        <v>229</v>
      </c>
      <c r="B4" s="151" t="s">
        <v>230</v>
      </c>
      <c r="C4" s="152"/>
      <c r="D4" s="151" t="s">
        <v>231</v>
      </c>
      <c r="E4" s="152"/>
      <c r="F4" s="144" t="s">
        <v>232</v>
      </c>
      <c r="G4" s="145"/>
      <c r="H4" s="146"/>
    </row>
    <row r="5" spans="1:8" ht="31.5" customHeight="1">
      <c r="A5" s="155"/>
      <c r="B5" s="158"/>
      <c r="C5" s="159"/>
      <c r="D5" s="158"/>
      <c r="E5" s="159"/>
      <c r="F5" s="22" t="s">
        <v>233</v>
      </c>
      <c r="G5" s="22" t="s">
        <v>234</v>
      </c>
      <c r="H5" s="22" t="s">
        <v>235</v>
      </c>
    </row>
    <row r="6" spans="1:8" ht="114" customHeight="1">
      <c r="A6" s="155"/>
      <c r="B6" s="147" t="s">
        <v>236</v>
      </c>
      <c r="C6" s="148"/>
      <c r="D6" s="147" t="s">
        <v>237</v>
      </c>
      <c r="E6" s="148"/>
      <c r="F6" s="23">
        <v>3371.19</v>
      </c>
      <c r="G6" s="23">
        <v>3371.19</v>
      </c>
      <c r="H6" s="24"/>
    </row>
    <row r="7" spans="1:8" ht="37.5" customHeight="1">
      <c r="A7" s="155"/>
      <c r="B7" s="144" t="s">
        <v>238</v>
      </c>
      <c r="C7" s="145"/>
      <c r="D7" s="145"/>
      <c r="E7" s="146"/>
      <c r="F7" s="23">
        <v>3371.19</v>
      </c>
      <c r="G7" s="23">
        <v>3371.19</v>
      </c>
      <c r="H7" s="24"/>
    </row>
    <row r="8" spans="1:8" ht="76.5" customHeight="1">
      <c r="A8" s="25" t="s">
        <v>239</v>
      </c>
      <c r="B8" s="147" t="s">
        <v>240</v>
      </c>
      <c r="C8" s="149"/>
      <c r="D8" s="149"/>
      <c r="E8" s="149"/>
      <c r="F8" s="149"/>
      <c r="G8" s="149"/>
      <c r="H8" s="148"/>
    </row>
    <row r="9" spans="1:8" ht="29.25" customHeight="1">
      <c r="A9" s="155" t="s">
        <v>241</v>
      </c>
      <c r="B9" s="22" t="s">
        <v>242</v>
      </c>
      <c r="C9" s="144" t="s">
        <v>243</v>
      </c>
      <c r="D9" s="146"/>
      <c r="E9" s="26" t="s">
        <v>244</v>
      </c>
      <c r="F9" s="150" t="s">
        <v>245</v>
      </c>
      <c r="G9" s="150"/>
      <c r="H9" s="150"/>
    </row>
    <row r="10" spans="1:8" ht="27.75" customHeight="1">
      <c r="A10" s="155"/>
      <c r="B10" s="155" t="s">
        <v>246</v>
      </c>
      <c r="C10" s="151" t="s">
        <v>247</v>
      </c>
      <c r="D10" s="152"/>
      <c r="E10" s="26" t="s">
        <v>248</v>
      </c>
      <c r="F10" s="150" t="s">
        <v>249</v>
      </c>
      <c r="G10" s="150"/>
      <c r="H10" s="150"/>
    </row>
    <row r="11" spans="1:8" ht="34.5" customHeight="1">
      <c r="A11" s="155"/>
      <c r="B11" s="155"/>
      <c r="C11" s="156"/>
      <c r="D11" s="157"/>
      <c r="E11" s="26" t="s">
        <v>250</v>
      </c>
      <c r="F11" s="150" t="s">
        <v>251</v>
      </c>
      <c r="G11" s="150"/>
      <c r="H11" s="150"/>
    </row>
    <row r="12" spans="1:8" ht="30" customHeight="1">
      <c r="A12" s="155"/>
      <c r="B12" s="155"/>
      <c r="C12" s="158"/>
      <c r="D12" s="159"/>
      <c r="E12" s="26" t="s">
        <v>252</v>
      </c>
      <c r="F12" s="150" t="s">
        <v>253</v>
      </c>
      <c r="G12" s="150"/>
      <c r="H12" s="150"/>
    </row>
    <row r="13" spans="1:8" ht="30" customHeight="1">
      <c r="A13" s="155"/>
      <c r="B13" s="155"/>
      <c r="C13" s="151" t="s">
        <v>254</v>
      </c>
      <c r="D13" s="152"/>
      <c r="E13" s="26" t="s">
        <v>255</v>
      </c>
      <c r="F13" s="153" t="s">
        <v>256</v>
      </c>
      <c r="G13" s="153"/>
      <c r="H13" s="153"/>
    </row>
    <row r="14" spans="1:8" ht="30.75" customHeight="1">
      <c r="A14" s="155"/>
      <c r="B14" s="155"/>
      <c r="C14" s="151" t="s">
        <v>257</v>
      </c>
      <c r="D14" s="152"/>
      <c r="E14" s="26" t="s">
        <v>258</v>
      </c>
      <c r="F14" s="150" t="s">
        <v>259</v>
      </c>
      <c r="G14" s="150"/>
      <c r="H14" s="150"/>
    </row>
    <row r="15" spans="1:8" ht="43.5" customHeight="1">
      <c r="A15" s="155"/>
      <c r="B15" s="155"/>
      <c r="C15" s="151" t="s">
        <v>260</v>
      </c>
      <c r="D15" s="152"/>
      <c r="E15" s="26" t="s">
        <v>198</v>
      </c>
      <c r="F15" s="154" t="s">
        <v>261</v>
      </c>
      <c r="G15" s="154"/>
      <c r="H15" s="154"/>
    </row>
    <row r="16" spans="1:8" ht="43.5" customHeight="1">
      <c r="A16" s="155"/>
      <c r="B16" s="155"/>
      <c r="C16" s="156"/>
      <c r="D16" s="157"/>
      <c r="E16" s="26" t="s">
        <v>250</v>
      </c>
      <c r="F16" s="154" t="s">
        <v>262</v>
      </c>
      <c r="G16" s="154"/>
      <c r="H16" s="154"/>
    </row>
    <row r="17" spans="1:8" ht="39.75" customHeight="1">
      <c r="A17" s="155"/>
      <c r="B17" s="155"/>
      <c r="C17" s="156"/>
      <c r="D17" s="157"/>
      <c r="E17" s="26" t="s">
        <v>263</v>
      </c>
      <c r="F17" s="154" t="s">
        <v>264</v>
      </c>
      <c r="G17" s="154"/>
      <c r="H17" s="154"/>
    </row>
    <row r="18" spans="1:8" ht="46.5" customHeight="1">
      <c r="A18" s="155"/>
      <c r="B18" s="155" t="s">
        <v>265</v>
      </c>
      <c r="C18" s="151" t="s">
        <v>266</v>
      </c>
      <c r="D18" s="152"/>
      <c r="E18" s="26" t="s">
        <v>267</v>
      </c>
      <c r="F18" s="150" t="s">
        <v>267</v>
      </c>
      <c r="G18" s="150"/>
      <c r="H18" s="150"/>
    </row>
    <row r="19" spans="1:8" ht="45.75" customHeight="1">
      <c r="A19" s="155"/>
      <c r="B19" s="155"/>
      <c r="C19" s="151" t="s">
        <v>268</v>
      </c>
      <c r="D19" s="152"/>
      <c r="E19" s="26" t="s">
        <v>269</v>
      </c>
      <c r="F19" s="150" t="s">
        <v>270</v>
      </c>
      <c r="G19" s="150"/>
      <c r="H19" s="150"/>
    </row>
    <row r="20" spans="1:8" ht="36" customHeight="1">
      <c r="A20" s="155"/>
      <c r="B20" s="155"/>
      <c r="C20" s="151" t="s">
        <v>271</v>
      </c>
      <c r="D20" s="152"/>
      <c r="E20" s="26" t="s">
        <v>267</v>
      </c>
      <c r="F20" s="150" t="s">
        <v>267</v>
      </c>
      <c r="G20" s="150"/>
      <c r="H20" s="150"/>
    </row>
    <row r="21" spans="1:8" ht="36.75" customHeight="1">
      <c r="A21" s="155"/>
      <c r="B21" s="155"/>
      <c r="C21" s="151" t="s">
        <v>272</v>
      </c>
      <c r="D21" s="152"/>
      <c r="E21" s="26" t="s">
        <v>267</v>
      </c>
      <c r="F21" s="150" t="s">
        <v>267</v>
      </c>
      <c r="G21" s="150"/>
      <c r="H21" s="150"/>
    </row>
    <row r="22" spans="1:8" ht="44.25" customHeight="1">
      <c r="A22" s="155"/>
      <c r="B22" s="22" t="s">
        <v>273</v>
      </c>
      <c r="C22" s="155" t="s">
        <v>274</v>
      </c>
      <c r="D22" s="155"/>
      <c r="E22" s="26" t="s">
        <v>275</v>
      </c>
      <c r="F22" s="150" t="s">
        <v>276</v>
      </c>
      <c r="G22" s="150"/>
      <c r="H22" s="150"/>
    </row>
  </sheetData>
  <mergeCells count="39">
    <mergeCell ref="C21:D21"/>
    <mergeCell ref="F21:H21"/>
    <mergeCell ref="C22:D22"/>
    <mergeCell ref="F22:H22"/>
    <mergeCell ref="A4:A7"/>
    <mergeCell ref="A9:A22"/>
    <mergeCell ref="B10:B17"/>
    <mergeCell ref="B18:B21"/>
    <mergeCell ref="C10:D12"/>
    <mergeCell ref="B4:C5"/>
    <mergeCell ref="D4:E5"/>
    <mergeCell ref="C15:D17"/>
    <mergeCell ref="C18:D18"/>
    <mergeCell ref="F18:H18"/>
    <mergeCell ref="C19:D19"/>
    <mergeCell ref="F19:H19"/>
    <mergeCell ref="C20:D20"/>
    <mergeCell ref="F20:H20"/>
    <mergeCell ref="C14:D14"/>
    <mergeCell ref="F14:H14"/>
    <mergeCell ref="F15:H15"/>
    <mergeCell ref="F16:H16"/>
    <mergeCell ref="F17:H17"/>
    <mergeCell ref="F10:H10"/>
    <mergeCell ref="F11:H11"/>
    <mergeCell ref="F12:H12"/>
    <mergeCell ref="C13:D13"/>
    <mergeCell ref="F13:H13"/>
    <mergeCell ref="B6:C6"/>
    <mergeCell ref="D6:E6"/>
    <mergeCell ref="B7:E7"/>
    <mergeCell ref="B8:H8"/>
    <mergeCell ref="C9:D9"/>
    <mergeCell ref="F9:H9"/>
    <mergeCell ref="A1:H1"/>
    <mergeCell ref="A2:H2"/>
    <mergeCell ref="A3:C3"/>
    <mergeCell ref="D3:H3"/>
    <mergeCell ref="F4:H4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workbookViewId="0">
      <selection activeCell="I20" sqref="I20"/>
    </sheetView>
  </sheetViews>
  <sheetFormatPr defaultColWidth="9" defaultRowHeight="13.5"/>
  <cols>
    <col min="1" max="1" width="10" style="1" customWidth="1"/>
    <col min="2" max="2" width="8.375" style="1" customWidth="1"/>
    <col min="3" max="3" width="7.5" style="1" customWidth="1"/>
    <col min="4" max="4" width="17.375" style="1" customWidth="1"/>
    <col min="5" max="6" width="10.5" style="1" customWidth="1"/>
    <col min="7" max="7" width="24.625" style="1" customWidth="1"/>
    <col min="8" max="8" width="6" style="1" customWidth="1"/>
    <col min="9" max="9" width="26.375" style="1" customWidth="1"/>
    <col min="10" max="10" width="6.875" style="1" customWidth="1"/>
    <col min="11" max="11" width="5.875" style="1" customWidth="1"/>
    <col min="12" max="12" width="9.75" style="1" customWidth="1"/>
    <col min="13" max="16384" width="9" style="1"/>
  </cols>
  <sheetData>
    <row r="1" spans="1:12" ht="14.25">
      <c r="A1" s="2"/>
      <c r="L1" s="16" t="s">
        <v>277</v>
      </c>
    </row>
    <row r="2" spans="1:12" ht="25.5">
      <c r="A2" s="160" t="s">
        <v>278</v>
      </c>
      <c r="B2" s="160"/>
      <c r="C2" s="160"/>
      <c r="D2" s="161"/>
      <c r="E2" s="161"/>
      <c r="F2" s="161"/>
      <c r="G2" s="161"/>
      <c r="H2" s="161"/>
      <c r="I2" s="161"/>
      <c r="J2" s="161"/>
      <c r="K2" s="161"/>
      <c r="L2" s="161"/>
    </row>
    <row r="3" spans="1:12">
      <c r="A3" s="162"/>
      <c r="B3" s="162"/>
      <c r="C3" s="162"/>
      <c r="D3" s="163"/>
      <c r="E3" s="3"/>
      <c r="F3" s="3"/>
      <c r="G3" s="3"/>
      <c r="H3" s="3"/>
      <c r="I3" s="3"/>
      <c r="J3" s="164" t="s">
        <v>5</v>
      </c>
      <c r="K3" s="164"/>
      <c r="L3" s="164"/>
    </row>
    <row r="4" spans="1:12" ht="46.5" customHeight="1">
      <c r="A4" s="4" t="s">
        <v>279</v>
      </c>
      <c r="B4" s="4" t="s">
        <v>202</v>
      </c>
      <c r="C4" s="4" t="s">
        <v>9</v>
      </c>
      <c r="D4" s="5" t="s">
        <v>280</v>
      </c>
      <c r="E4" s="4" t="s">
        <v>242</v>
      </c>
      <c r="F4" s="4" t="s">
        <v>243</v>
      </c>
      <c r="G4" s="6" t="s">
        <v>244</v>
      </c>
      <c r="H4" s="6" t="s">
        <v>281</v>
      </c>
      <c r="I4" s="6" t="s">
        <v>282</v>
      </c>
      <c r="J4" s="6" t="s">
        <v>283</v>
      </c>
      <c r="K4" s="6" t="s">
        <v>284</v>
      </c>
      <c r="L4" s="6" t="s">
        <v>285</v>
      </c>
    </row>
    <row r="5" spans="1:12" ht="24.95" customHeight="1">
      <c r="A5" s="165" t="s">
        <v>228</v>
      </c>
      <c r="B5" s="165" t="s">
        <v>204</v>
      </c>
      <c r="C5" s="166">
        <v>808</v>
      </c>
      <c r="D5" s="167" t="s">
        <v>286</v>
      </c>
      <c r="E5" s="7" t="s">
        <v>287</v>
      </c>
      <c r="F5" s="7" t="s">
        <v>247</v>
      </c>
      <c r="G5" s="8" t="s">
        <v>288</v>
      </c>
      <c r="H5" s="8" t="s">
        <v>289</v>
      </c>
      <c r="I5" s="8" t="s">
        <v>290</v>
      </c>
      <c r="J5" s="8" t="s">
        <v>291</v>
      </c>
      <c r="K5" s="18">
        <v>20</v>
      </c>
      <c r="L5" s="8" t="s">
        <v>292</v>
      </c>
    </row>
    <row r="6" spans="1:12" ht="24.95" customHeight="1">
      <c r="A6" s="165"/>
      <c r="B6" s="165"/>
      <c r="C6" s="166"/>
      <c r="D6" s="167"/>
      <c r="E6" s="7" t="s">
        <v>287</v>
      </c>
      <c r="F6" s="7" t="s">
        <v>254</v>
      </c>
      <c r="G6" s="8" t="s">
        <v>293</v>
      </c>
      <c r="H6" s="8" t="s">
        <v>294</v>
      </c>
      <c r="I6" s="8" t="s">
        <v>295</v>
      </c>
      <c r="J6" s="8"/>
      <c r="K6" s="18">
        <v>10</v>
      </c>
      <c r="L6" s="8" t="s">
        <v>292</v>
      </c>
    </row>
    <row r="7" spans="1:12" ht="24.95" customHeight="1">
      <c r="A7" s="165"/>
      <c r="B7" s="165"/>
      <c r="C7" s="166"/>
      <c r="D7" s="167"/>
      <c r="E7" s="7" t="s">
        <v>287</v>
      </c>
      <c r="F7" s="7" t="s">
        <v>257</v>
      </c>
      <c r="G7" s="8" t="s">
        <v>296</v>
      </c>
      <c r="H7" s="8" t="s">
        <v>289</v>
      </c>
      <c r="I7" s="8" t="s">
        <v>297</v>
      </c>
      <c r="J7" s="8" t="s">
        <v>298</v>
      </c>
      <c r="K7" s="18">
        <v>10</v>
      </c>
      <c r="L7" s="8" t="s">
        <v>292</v>
      </c>
    </row>
    <row r="8" spans="1:12" ht="24.95" customHeight="1">
      <c r="A8" s="165"/>
      <c r="B8" s="165"/>
      <c r="C8" s="166"/>
      <c r="D8" s="167"/>
      <c r="E8" s="7" t="s">
        <v>287</v>
      </c>
      <c r="F8" s="7" t="s">
        <v>260</v>
      </c>
      <c r="G8" s="8" t="s">
        <v>299</v>
      </c>
      <c r="H8" s="8" t="s">
        <v>289</v>
      </c>
      <c r="I8" s="8" t="s">
        <v>300</v>
      </c>
      <c r="J8" s="8" t="s">
        <v>301</v>
      </c>
      <c r="K8" s="18">
        <v>30</v>
      </c>
      <c r="L8" s="8" t="s">
        <v>292</v>
      </c>
    </row>
    <row r="9" spans="1:12" ht="24.95" customHeight="1">
      <c r="A9" s="165"/>
      <c r="B9" s="165"/>
      <c r="C9" s="166"/>
      <c r="D9" s="167"/>
      <c r="E9" s="7" t="s">
        <v>302</v>
      </c>
      <c r="F9" s="9" t="s">
        <v>303</v>
      </c>
      <c r="G9" s="10" t="s">
        <v>304</v>
      </c>
      <c r="H9" s="10" t="s">
        <v>294</v>
      </c>
      <c r="I9" s="10" t="s">
        <v>305</v>
      </c>
      <c r="J9" s="10"/>
      <c r="K9" s="19">
        <v>20</v>
      </c>
      <c r="L9" s="8" t="s">
        <v>292</v>
      </c>
    </row>
    <row r="10" spans="1:12" ht="24.95" customHeight="1">
      <c r="A10" s="165"/>
      <c r="B10" s="165"/>
      <c r="C10" s="166"/>
      <c r="D10" s="167"/>
      <c r="E10" s="7" t="s">
        <v>274</v>
      </c>
      <c r="F10" s="11" t="s">
        <v>306</v>
      </c>
      <c r="G10" s="8" t="s">
        <v>307</v>
      </c>
      <c r="H10" s="8" t="s">
        <v>294</v>
      </c>
      <c r="I10" s="8" t="s">
        <v>308</v>
      </c>
      <c r="J10" s="8" t="s">
        <v>309</v>
      </c>
      <c r="K10" s="18">
        <v>10</v>
      </c>
      <c r="L10" s="8" t="s">
        <v>292</v>
      </c>
    </row>
    <row r="11" spans="1:12" ht="14.25">
      <c r="A11" s="12"/>
      <c r="D11" s="13"/>
    </row>
    <row r="14" spans="1:12">
      <c r="H14" s="15"/>
    </row>
    <row r="15" spans="1:12" ht="20.25">
      <c r="H15" s="14"/>
    </row>
  </sheetData>
  <mergeCells count="7">
    <mergeCell ref="A2:L2"/>
    <mergeCell ref="A3:D3"/>
    <mergeCell ref="J3:L3"/>
    <mergeCell ref="A5:A10"/>
    <mergeCell ref="B5:B10"/>
    <mergeCell ref="C5:C10"/>
    <mergeCell ref="D5:D10"/>
  </mergeCells>
  <phoneticPr fontId="29" type="noConversion"/>
  <dataValidations count="1">
    <dataValidation type="list" allowBlank="1" showInputMessage="1" showErrorMessage="1" sqref="L5:L10">
      <formula1>"正向指标,反向指标"</formula1>
    </dataValidation>
  </dataValidations>
  <pageMargins left="0.25" right="0.25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workbookViewId="0">
      <selection activeCell="N22" sqref="N22"/>
    </sheetView>
  </sheetViews>
  <sheetFormatPr defaultColWidth="9" defaultRowHeight="13.5"/>
  <cols>
    <col min="1" max="1" width="8.625" style="1" customWidth="1"/>
    <col min="2" max="2" width="9" style="1" customWidth="1"/>
    <col min="3" max="3" width="7.75" style="1" customWidth="1"/>
    <col min="4" max="4" width="9.25" style="1" customWidth="1"/>
    <col min="5" max="5" width="10.5" style="1" customWidth="1"/>
    <col min="6" max="6" width="14" style="1" customWidth="1"/>
    <col min="7" max="7" width="19.375" style="1" customWidth="1"/>
    <col min="8" max="8" width="4.5" style="1" customWidth="1"/>
    <col min="9" max="9" width="24.375" style="1" customWidth="1"/>
    <col min="10" max="11" width="5.5" style="1" customWidth="1"/>
    <col min="12" max="12" width="10.375" style="1" customWidth="1"/>
    <col min="13" max="16384" width="9" style="1"/>
  </cols>
  <sheetData>
    <row r="1" spans="1:12" ht="14.25">
      <c r="A1" s="2"/>
      <c r="L1" s="16" t="s">
        <v>277</v>
      </c>
    </row>
    <row r="2" spans="1:12" ht="25.5">
      <c r="A2" s="160" t="s">
        <v>278</v>
      </c>
      <c r="B2" s="160"/>
      <c r="C2" s="160"/>
      <c r="D2" s="161"/>
      <c r="E2" s="161"/>
      <c r="F2" s="161"/>
      <c r="G2" s="161"/>
      <c r="H2" s="161"/>
      <c r="I2" s="161"/>
      <c r="J2" s="161"/>
      <c r="K2" s="161"/>
      <c r="L2" s="161"/>
    </row>
    <row r="3" spans="1:12">
      <c r="A3" s="162"/>
      <c r="B3" s="162"/>
      <c r="C3" s="162"/>
      <c r="D3" s="163"/>
      <c r="E3" s="3"/>
      <c r="F3" s="3"/>
      <c r="G3" s="3"/>
      <c r="H3" s="3"/>
      <c r="I3" s="3"/>
      <c r="J3" s="164" t="s">
        <v>5</v>
      </c>
      <c r="K3" s="164"/>
      <c r="L3" s="164"/>
    </row>
    <row r="4" spans="1:12" ht="46.5" customHeight="1">
      <c r="A4" s="6" t="s">
        <v>279</v>
      </c>
      <c r="B4" s="6" t="s">
        <v>202</v>
      </c>
      <c r="C4" s="6" t="s">
        <v>9</v>
      </c>
      <c r="D4" s="20" t="s">
        <v>280</v>
      </c>
      <c r="E4" s="6" t="s">
        <v>242</v>
      </c>
      <c r="F4" s="6" t="s">
        <v>243</v>
      </c>
      <c r="G4" s="6" t="s">
        <v>244</v>
      </c>
      <c r="H4" s="6" t="s">
        <v>281</v>
      </c>
      <c r="I4" s="6" t="s">
        <v>282</v>
      </c>
      <c r="J4" s="6" t="s">
        <v>283</v>
      </c>
      <c r="K4" s="6" t="s">
        <v>284</v>
      </c>
      <c r="L4" s="6" t="s">
        <v>285</v>
      </c>
    </row>
    <row r="5" spans="1:12" ht="24.95" customHeight="1">
      <c r="A5" s="168" t="s">
        <v>228</v>
      </c>
      <c r="B5" s="168" t="s">
        <v>205</v>
      </c>
      <c r="C5" s="169">
        <v>50</v>
      </c>
      <c r="D5" s="168" t="s">
        <v>310</v>
      </c>
      <c r="E5" s="21" t="s">
        <v>287</v>
      </c>
      <c r="F5" s="21" t="s">
        <v>247</v>
      </c>
      <c r="G5" s="8" t="s">
        <v>311</v>
      </c>
      <c r="H5" s="8" t="s">
        <v>289</v>
      </c>
      <c r="I5" s="8" t="s">
        <v>312</v>
      </c>
      <c r="J5" s="8" t="s">
        <v>313</v>
      </c>
      <c r="K5" s="18">
        <v>10</v>
      </c>
      <c r="L5" s="8" t="s">
        <v>292</v>
      </c>
    </row>
    <row r="6" spans="1:12" ht="24.95" customHeight="1">
      <c r="A6" s="168"/>
      <c r="B6" s="168"/>
      <c r="C6" s="169"/>
      <c r="D6" s="168"/>
      <c r="E6" s="21" t="s">
        <v>287</v>
      </c>
      <c r="F6" s="21" t="s">
        <v>247</v>
      </c>
      <c r="G6" s="8" t="s">
        <v>314</v>
      </c>
      <c r="H6" s="8" t="s">
        <v>289</v>
      </c>
      <c r="I6" s="8" t="s">
        <v>315</v>
      </c>
      <c r="J6" s="8" t="s">
        <v>313</v>
      </c>
      <c r="K6" s="18">
        <v>10</v>
      </c>
      <c r="L6" s="8" t="s">
        <v>292</v>
      </c>
    </row>
    <row r="7" spans="1:12" ht="24.95" customHeight="1">
      <c r="A7" s="168"/>
      <c r="B7" s="168"/>
      <c r="C7" s="169"/>
      <c r="D7" s="168"/>
      <c r="E7" s="21" t="s">
        <v>287</v>
      </c>
      <c r="F7" s="21" t="s">
        <v>247</v>
      </c>
      <c r="G7" s="8" t="s">
        <v>316</v>
      </c>
      <c r="H7" s="8" t="s">
        <v>289</v>
      </c>
      <c r="I7" s="8" t="s">
        <v>317</v>
      </c>
      <c r="J7" s="8" t="s">
        <v>313</v>
      </c>
      <c r="K7" s="18">
        <v>10</v>
      </c>
      <c r="L7" s="8" t="s">
        <v>292</v>
      </c>
    </row>
    <row r="8" spans="1:12" ht="24.95" customHeight="1">
      <c r="A8" s="168"/>
      <c r="B8" s="168"/>
      <c r="C8" s="169"/>
      <c r="D8" s="168"/>
      <c r="E8" s="21" t="s">
        <v>287</v>
      </c>
      <c r="F8" s="7" t="s">
        <v>254</v>
      </c>
      <c r="G8" s="8" t="s">
        <v>318</v>
      </c>
      <c r="H8" s="8" t="s">
        <v>294</v>
      </c>
      <c r="I8" s="8" t="s">
        <v>319</v>
      </c>
      <c r="J8" s="8" t="s">
        <v>309</v>
      </c>
      <c r="K8" s="18">
        <v>10</v>
      </c>
      <c r="L8" s="8" t="s">
        <v>292</v>
      </c>
    </row>
    <row r="9" spans="1:12" ht="24.95" customHeight="1">
      <c r="A9" s="168"/>
      <c r="B9" s="168"/>
      <c r="C9" s="169"/>
      <c r="D9" s="168"/>
      <c r="E9" s="21" t="s">
        <v>287</v>
      </c>
      <c r="F9" s="7" t="s">
        <v>257</v>
      </c>
      <c r="G9" s="8" t="s">
        <v>296</v>
      </c>
      <c r="H9" s="8" t="s">
        <v>289</v>
      </c>
      <c r="I9" s="8" t="s">
        <v>297</v>
      </c>
      <c r="J9" s="8" t="s">
        <v>298</v>
      </c>
      <c r="K9" s="18">
        <v>10</v>
      </c>
      <c r="L9" s="8" t="s">
        <v>292</v>
      </c>
    </row>
    <row r="10" spans="1:12" ht="24.95" customHeight="1">
      <c r="A10" s="168"/>
      <c r="B10" s="168"/>
      <c r="C10" s="169"/>
      <c r="D10" s="168"/>
      <c r="E10" s="21" t="s">
        <v>287</v>
      </c>
      <c r="F10" s="7" t="s">
        <v>260</v>
      </c>
      <c r="G10" s="8" t="s">
        <v>320</v>
      </c>
      <c r="H10" s="8" t="s">
        <v>289</v>
      </c>
      <c r="I10" s="8" t="s">
        <v>321</v>
      </c>
      <c r="J10" s="8" t="s">
        <v>301</v>
      </c>
      <c r="K10" s="18">
        <v>30</v>
      </c>
      <c r="L10" s="8" t="s">
        <v>292</v>
      </c>
    </row>
    <row r="11" spans="1:12" ht="81.75" customHeight="1">
      <c r="A11" s="168"/>
      <c r="B11" s="168"/>
      <c r="C11" s="169"/>
      <c r="D11" s="168"/>
      <c r="E11" s="7" t="s">
        <v>302</v>
      </c>
      <c r="F11" s="9" t="s">
        <v>303</v>
      </c>
      <c r="G11" s="8" t="s">
        <v>322</v>
      </c>
      <c r="H11" s="8" t="s">
        <v>294</v>
      </c>
      <c r="I11" s="10" t="s">
        <v>323</v>
      </c>
      <c r="J11" s="8"/>
      <c r="K11" s="18">
        <v>10</v>
      </c>
      <c r="L11" s="8" t="s">
        <v>292</v>
      </c>
    </row>
    <row r="12" spans="1:12" ht="30" customHeight="1">
      <c r="A12" s="168"/>
      <c r="B12" s="168"/>
      <c r="C12" s="169"/>
      <c r="D12" s="168"/>
      <c r="E12" s="7" t="s">
        <v>274</v>
      </c>
      <c r="F12" s="11" t="s">
        <v>306</v>
      </c>
      <c r="G12" s="8" t="s">
        <v>324</v>
      </c>
      <c r="H12" s="8" t="s">
        <v>294</v>
      </c>
      <c r="I12" s="8" t="s">
        <v>308</v>
      </c>
      <c r="J12" s="8" t="s">
        <v>309</v>
      </c>
      <c r="K12" s="18">
        <v>10</v>
      </c>
      <c r="L12" s="8" t="s">
        <v>292</v>
      </c>
    </row>
    <row r="16" spans="1:12">
      <c r="G16" s="15"/>
    </row>
    <row r="17" spans="7:7" ht="20.25">
      <c r="G17" s="14"/>
    </row>
    <row r="18" spans="7:7">
      <c r="G18" s="15"/>
    </row>
  </sheetData>
  <mergeCells count="7">
    <mergeCell ref="A2:L2"/>
    <mergeCell ref="A3:D3"/>
    <mergeCell ref="J3:L3"/>
    <mergeCell ref="A5:A12"/>
    <mergeCell ref="B5:B12"/>
    <mergeCell ref="C5:C12"/>
    <mergeCell ref="D5:D12"/>
  </mergeCells>
  <phoneticPr fontId="29" type="noConversion"/>
  <dataValidations count="1">
    <dataValidation type="list" allowBlank="1" showInputMessage="1" showErrorMessage="1" sqref="L5:L12">
      <formula1>"正向指标,反向指标"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workbookViewId="0">
      <selection activeCell="H14" sqref="H14"/>
    </sheetView>
  </sheetViews>
  <sheetFormatPr defaultColWidth="9" defaultRowHeight="13.5"/>
  <cols>
    <col min="1" max="1" width="7.25" style="1" customWidth="1"/>
    <col min="2" max="2" width="8.875" style="1" customWidth="1"/>
    <col min="3" max="3" width="7.375" style="1" customWidth="1"/>
    <col min="4" max="4" width="14.125" style="1" customWidth="1"/>
    <col min="5" max="6" width="10.5" style="1" customWidth="1"/>
    <col min="7" max="7" width="31" style="1" customWidth="1"/>
    <col min="8" max="8" width="4.375" style="1" customWidth="1"/>
    <col min="9" max="9" width="17.75" style="1" customWidth="1"/>
    <col min="10" max="10" width="5.25" style="1" customWidth="1"/>
    <col min="11" max="11" width="6" style="1" customWidth="1"/>
    <col min="12" max="12" width="9.875" style="1" customWidth="1"/>
    <col min="13" max="16384" width="9" style="1"/>
  </cols>
  <sheetData>
    <row r="1" spans="1:12" ht="14.25">
      <c r="A1" s="2"/>
      <c r="L1" s="16" t="s">
        <v>277</v>
      </c>
    </row>
    <row r="2" spans="1:12" ht="25.5">
      <c r="A2" s="160" t="s">
        <v>278</v>
      </c>
      <c r="B2" s="160"/>
      <c r="C2" s="160"/>
      <c r="D2" s="161"/>
      <c r="E2" s="161"/>
      <c r="F2" s="161"/>
      <c r="G2" s="161"/>
      <c r="H2" s="161"/>
      <c r="I2" s="161"/>
      <c r="J2" s="161"/>
      <c r="K2" s="161"/>
      <c r="L2" s="161"/>
    </row>
    <row r="3" spans="1:12">
      <c r="A3" s="162"/>
      <c r="B3" s="162"/>
      <c r="C3" s="162"/>
      <c r="D3" s="163"/>
      <c r="E3" s="3"/>
      <c r="F3" s="3"/>
      <c r="G3" s="3"/>
      <c r="H3" s="3"/>
      <c r="I3" s="3"/>
      <c r="J3" s="164" t="s">
        <v>5</v>
      </c>
      <c r="K3" s="164"/>
      <c r="L3" s="164"/>
    </row>
    <row r="4" spans="1:12" ht="46.5" customHeight="1">
      <c r="A4" s="6" t="s">
        <v>279</v>
      </c>
      <c r="B4" s="6" t="s">
        <v>202</v>
      </c>
      <c r="C4" s="6" t="s">
        <v>9</v>
      </c>
      <c r="D4" s="20" t="s">
        <v>280</v>
      </c>
      <c r="E4" s="6" t="s">
        <v>242</v>
      </c>
      <c r="F4" s="6" t="s">
        <v>243</v>
      </c>
      <c r="G4" s="6" t="s">
        <v>244</v>
      </c>
      <c r="H4" s="6" t="s">
        <v>281</v>
      </c>
      <c r="I4" s="6" t="s">
        <v>282</v>
      </c>
      <c r="J4" s="6" t="s">
        <v>283</v>
      </c>
      <c r="K4" s="6" t="s">
        <v>284</v>
      </c>
      <c r="L4" s="6" t="s">
        <v>285</v>
      </c>
    </row>
    <row r="5" spans="1:12" ht="24.95" customHeight="1">
      <c r="A5" s="168" t="s">
        <v>228</v>
      </c>
      <c r="B5" s="168" t="s">
        <v>206</v>
      </c>
      <c r="C5" s="169">
        <v>25</v>
      </c>
      <c r="D5" s="170" t="s">
        <v>325</v>
      </c>
      <c r="E5" s="21" t="s">
        <v>287</v>
      </c>
      <c r="F5" s="21" t="s">
        <v>247</v>
      </c>
      <c r="G5" s="8" t="s">
        <v>326</v>
      </c>
      <c r="H5" s="8" t="s">
        <v>289</v>
      </c>
      <c r="I5" s="8" t="s">
        <v>327</v>
      </c>
      <c r="J5" s="8" t="s">
        <v>328</v>
      </c>
      <c r="K5" s="18">
        <v>10</v>
      </c>
      <c r="L5" s="8" t="s">
        <v>292</v>
      </c>
    </row>
    <row r="6" spans="1:12" ht="24.95" customHeight="1">
      <c r="A6" s="168"/>
      <c r="B6" s="168"/>
      <c r="C6" s="169"/>
      <c r="D6" s="171"/>
      <c r="E6" s="21" t="s">
        <v>287</v>
      </c>
      <c r="F6" s="21" t="s">
        <v>254</v>
      </c>
      <c r="G6" s="8" t="s">
        <v>329</v>
      </c>
      <c r="H6" s="8" t="s">
        <v>294</v>
      </c>
      <c r="I6" s="8" t="s">
        <v>330</v>
      </c>
      <c r="J6" s="8"/>
      <c r="K6" s="18">
        <v>10</v>
      </c>
      <c r="L6" s="8" t="s">
        <v>292</v>
      </c>
    </row>
    <row r="7" spans="1:12" ht="24.95" customHeight="1">
      <c r="A7" s="168"/>
      <c r="B7" s="168"/>
      <c r="C7" s="169"/>
      <c r="D7" s="171"/>
      <c r="E7" s="21" t="s">
        <v>287</v>
      </c>
      <c r="F7" s="21" t="s">
        <v>257</v>
      </c>
      <c r="G7" s="8" t="s">
        <v>258</v>
      </c>
      <c r="H7" s="8" t="s">
        <v>289</v>
      </c>
      <c r="I7" s="8" t="s">
        <v>331</v>
      </c>
      <c r="J7" s="8" t="s">
        <v>298</v>
      </c>
      <c r="K7" s="18">
        <v>10</v>
      </c>
      <c r="L7" s="8" t="s">
        <v>292</v>
      </c>
    </row>
    <row r="8" spans="1:12" ht="24.95" customHeight="1">
      <c r="A8" s="168"/>
      <c r="B8" s="168"/>
      <c r="C8" s="169"/>
      <c r="D8" s="171"/>
      <c r="E8" s="21" t="s">
        <v>287</v>
      </c>
      <c r="F8" s="21" t="s">
        <v>260</v>
      </c>
      <c r="G8" s="8" t="s">
        <v>332</v>
      </c>
      <c r="H8" s="8" t="s">
        <v>289</v>
      </c>
      <c r="I8" s="8" t="s">
        <v>333</v>
      </c>
      <c r="J8" s="8" t="s">
        <v>301</v>
      </c>
      <c r="K8" s="18">
        <v>20</v>
      </c>
      <c r="L8" s="8" t="s">
        <v>292</v>
      </c>
    </row>
    <row r="9" spans="1:12" ht="24.95" customHeight="1">
      <c r="A9" s="168"/>
      <c r="B9" s="168"/>
      <c r="C9" s="169"/>
      <c r="D9" s="171"/>
      <c r="E9" s="21" t="s">
        <v>287</v>
      </c>
      <c r="F9" s="21" t="s">
        <v>260</v>
      </c>
      <c r="G9" s="8" t="s">
        <v>334</v>
      </c>
      <c r="H9" s="8" t="s">
        <v>289</v>
      </c>
      <c r="I9" s="8" t="s">
        <v>335</v>
      </c>
      <c r="J9" s="8" t="s">
        <v>301</v>
      </c>
      <c r="K9" s="18">
        <v>20</v>
      </c>
      <c r="L9" s="8" t="s">
        <v>292</v>
      </c>
    </row>
    <row r="10" spans="1:12" ht="134.25" customHeight="1">
      <c r="A10" s="168"/>
      <c r="B10" s="168"/>
      <c r="C10" s="169"/>
      <c r="D10" s="171"/>
      <c r="E10" s="21" t="s">
        <v>302</v>
      </c>
      <c r="F10" s="11" t="s">
        <v>303</v>
      </c>
      <c r="G10" s="8" t="s">
        <v>336</v>
      </c>
      <c r="H10" s="8" t="s">
        <v>294</v>
      </c>
      <c r="I10" s="10" t="s">
        <v>337</v>
      </c>
      <c r="J10" s="8"/>
      <c r="K10" s="18">
        <v>20</v>
      </c>
      <c r="L10" s="8" t="s">
        <v>292</v>
      </c>
    </row>
    <row r="11" spans="1:12" ht="42.75" customHeight="1">
      <c r="A11" s="168"/>
      <c r="B11" s="168"/>
      <c r="C11" s="169"/>
      <c r="D11" s="172"/>
      <c r="E11" s="11" t="s">
        <v>274</v>
      </c>
      <c r="F11" s="11" t="s">
        <v>306</v>
      </c>
      <c r="G11" s="8" t="s">
        <v>324</v>
      </c>
      <c r="H11" s="8" t="s">
        <v>294</v>
      </c>
      <c r="I11" s="8" t="s">
        <v>338</v>
      </c>
      <c r="J11" s="8" t="s">
        <v>309</v>
      </c>
      <c r="K11" s="18">
        <v>10</v>
      </c>
      <c r="L11" s="8" t="s">
        <v>292</v>
      </c>
    </row>
    <row r="14" spans="1:12" ht="20.25">
      <c r="G14" s="14"/>
    </row>
    <row r="15" spans="1:12">
      <c r="G15" s="15"/>
    </row>
  </sheetData>
  <mergeCells count="7">
    <mergeCell ref="A2:L2"/>
    <mergeCell ref="A3:D3"/>
    <mergeCell ref="J3:L3"/>
    <mergeCell ref="A5:A11"/>
    <mergeCell ref="B5:B11"/>
    <mergeCell ref="C5:C11"/>
    <mergeCell ref="D5:D11"/>
  </mergeCells>
  <phoneticPr fontId="29" type="noConversion"/>
  <dataValidations count="1">
    <dataValidation type="list" allowBlank="1" showInputMessage="1" showErrorMessage="1" sqref="L5:L11">
      <formula1>"正向指标,反向指标"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selection activeCell="O15" sqref="O14:O15"/>
    </sheetView>
  </sheetViews>
  <sheetFormatPr defaultColWidth="9" defaultRowHeight="13.5"/>
  <cols>
    <col min="1" max="1" width="8.875" style="1" customWidth="1"/>
    <col min="2" max="2" width="10.5" style="1" customWidth="1"/>
    <col min="3" max="3" width="4.625" style="1" customWidth="1"/>
    <col min="4" max="4" width="10.625" style="1" customWidth="1"/>
    <col min="5" max="6" width="10.5" style="1" customWidth="1"/>
    <col min="7" max="7" width="14.625" style="1" customWidth="1"/>
    <col min="8" max="8" width="7.125" style="1" customWidth="1"/>
    <col min="9" max="9" width="19.625" style="1" customWidth="1"/>
    <col min="10" max="10" width="5.375" style="1" customWidth="1"/>
    <col min="11" max="11" width="5" style="1" customWidth="1"/>
    <col min="12" max="12" width="10.25" style="1" customWidth="1"/>
    <col min="13" max="16384" width="9" style="1"/>
  </cols>
  <sheetData>
    <row r="1" spans="1:12" ht="14.25">
      <c r="A1" s="2"/>
      <c r="L1" s="16" t="s">
        <v>277</v>
      </c>
    </row>
    <row r="2" spans="1:12" ht="25.5">
      <c r="A2" s="160" t="s">
        <v>278</v>
      </c>
      <c r="B2" s="160"/>
      <c r="C2" s="160"/>
      <c r="D2" s="161"/>
      <c r="E2" s="161"/>
      <c r="F2" s="161"/>
      <c r="G2" s="161"/>
      <c r="H2" s="161"/>
      <c r="I2" s="161"/>
      <c r="J2" s="161"/>
      <c r="K2" s="161"/>
      <c r="L2" s="161"/>
    </row>
    <row r="3" spans="1:12">
      <c r="A3" s="162"/>
      <c r="B3" s="162"/>
      <c r="C3" s="162"/>
      <c r="D3" s="163"/>
      <c r="E3" s="3"/>
      <c r="F3" s="3"/>
      <c r="G3" s="3"/>
      <c r="H3" s="3"/>
      <c r="I3" s="3"/>
      <c r="J3" s="164" t="s">
        <v>5</v>
      </c>
      <c r="K3" s="164"/>
      <c r="L3" s="164"/>
    </row>
    <row r="4" spans="1:12" ht="46.5" customHeight="1">
      <c r="A4" s="4" t="s">
        <v>279</v>
      </c>
      <c r="B4" s="4" t="s">
        <v>202</v>
      </c>
      <c r="C4" s="4" t="s">
        <v>9</v>
      </c>
      <c r="D4" s="5" t="s">
        <v>280</v>
      </c>
      <c r="E4" s="4" t="s">
        <v>242</v>
      </c>
      <c r="F4" s="4" t="s">
        <v>243</v>
      </c>
      <c r="G4" s="6" t="s">
        <v>244</v>
      </c>
      <c r="H4" s="6" t="s">
        <v>281</v>
      </c>
      <c r="I4" s="6" t="s">
        <v>282</v>
      </c>
      <c r="J4" s="6" t="s">
        <v>283</v>
      </c>
      <c r="K4" s="6" t="s">
        <v>284</v>
      </c>
      <c r="L4" s="6" t="s">
        <v>285</v>
      </c>
    </row>
    <row r="5" spans="1:12" ht="24.95" customHeight="1">
      <c r="A5" s="165" t="s">
        <v>228</v>
      </c>
      <c r="B5" s="165" t="s">
        <v>339</v>
      </c>
      <c r="C5" s="173">
        <v>2</v>
      </c>
      <c r="D5" s="165" t="s">
        <v>340</v>
      </c>
      <c r="E5" s="7" t="s">
        <v>287</v>
      </c>
      <c r="F5" s="7" t="s">
        <v>247</v>
      </c>
      <c r="G5" s="8" t="s">
        <v>341</v>
      </c>
      <c r="H5" s="8" t="s">
        <v>289</v>
      </c>
      <c r="I5" s="8" t="s">
        <v>342</v>
      </c>
      <c r="J5" s="8" t="s">
        <v>291</v>
      </c>
      <c r="K5" s="18">
        <v>20</v>
      </c>
      <c r="L5" s="8" t="s">
        <v>292</v>
      </c>
    </row>
    <row r="6" spans="1:12" ht="24.95" customHeight="1">
      <c r="A6" s="165"/>
      <c r="B6" s="165"/>
      <c r="C6" s="173"/>
      <c r="D6" s="165"/>
      <c r="E6" s="7" t="s">
        <v>287</v>
      </c>
      <c r="F6" s="7" t="s">
        <v>254</v>
      </c>
      <c r="G6" s="8" t="s">
        <v>343</v>
      </c>
      <c r="H6" s="8" t="s">
        <v>294</v>
      </c>
      <c r="I6" s="8" t="s">
        <v>344</v>
      </c>
      <c r="J6" s="8"/>
      <c r="K6" s="18">
        <v>10</v>
      </c>
      <c r="L6" s="8" t="s">
        <v>292</v>
      </c>
    </row>
    <row r="7" spans="1:12" ht="24.95" customHeight="1">
      <c r="A7" s="165"/>
      <c r="B7" s="165"/>
      <c r="C7" s="173"/>
      <c r="D7" s="165"/>
      <c r="E7" s="7" t="s">
        <v>287</v>
      </c>
      <c r="F7" s="7" t="s">
        <v>257</v>
      </c>
      <c r="G7" s="8" t="s">
        <v>345</v>
      </c>
      <c r="H7" s="8" t="s">
        <v>289</v>
      </c>
      <c r="I7" s="8" t="s">
        <v>297</v>
      </c>
      <c r="J7" s="8" t="s">
        <v>298</v>
      </c>
      <c r="K7" s="18">
        <v>10</v>
      </c>
      <c r="L7" s="8" t="s">
        <v>292</v>
      </c>
    </row>
    <row r="8" spans="1:12" ht="24.95" customHeight="1">
      <c r="A8" s="165"/>
      <c r="B8" s="165"/>
      <c r="C8" s="173"/>
      <c r="D8" s="165"/>
      <c r="E8" s="7" t="s">
        <v>287</v>
      </c>
      <c r="F8" s="7" t="s">
        <v>260</v>
      </c>
      <c r="G8" s="8" t="s">
        <v>346</v>
      </c>
      <c r="H8" s="8" t="s">
        <v>289</v>
      </c>
      <c r="I8" s="8" t="s">
        <v>347</v>
      </c>
      <c r="J8" s="8" t="s">
        <v>301</v>
      </c>
      <c r="K8" s="18">
        <v>30</v>
      </c>
      <c r="L8" s="8" t="s">
        <v>292</v>
      </c>
    </row>
    <row r="9" spans="1:12" ht="24.95" customHeight="1">
      <c r="A9" s="165"/>
      <c r="B9" s="165"/>
      <c r="C9" s="173"/>
      <c r="D9" s="165"/>
      <c r="E9" s="7" t="s">
        <v>302</v>
      </c>
      <c r="F9" s="9" t="s">
        <v>303</v>
      </c>
      <c r="G9" s="10" t="s">
        <v>348</v>
      </c>
      <c r="H9" s="10" t="s">
        <v>294</v>
      </c>
      <c r="I9" s="10" t="s">
        <v>349</v>
      </c>
      <c r="J9" s="10"/>
      <c r="K9" s="19">
        <v>20</v>
      </c>
      <c r="L9" s="8" t="s">
        <v>292</v>
      </c>
    </row>
    <row r="10" spans="1:12" ht="24.95" customHeight="1">
      <c r="A10" s="165"/>
      <c r="B10" s="165"/>
      <c r="C10" s="173"/>
      <c r="D10" s="165"/>
      <c r="E10" s="7" t="s">
        <v>274</v>
      </c>
      <c r="F10" s="11" t="s">
        <v>306</v>
      </c>
      <c r="G10" s="8" t="s">
        <v>350</v>
      </c>
      <c r="H10" s="8" t="s">
        <v>294</v>
      </c>
      <c r="I10" s="8" t="s">
        <v>308</v>
      </c>
      <c r="J10" s="8" t="s">
        <v>309</v>
      </c>
      <c r="K10" s="18">
        <v>10</v>
      </c>
      <c r="L10" s="8" t="s">
        <v>292</v>
      </c>
    </row>
    <row r="11" spans="1:12" ht="14.25">
      <c r="A11" s="12"/>
      <c r="D11" s="13"/>
    </row>
    <row r="13" spans="1:12" ht="20.25">
      <c r="H13" s="14"/>
    </row>
    <row r="14" spans="1:12">
      <c r="H14" s="15"/>
    </row>
  </sheetData>
  <mergeCells count="7">
    <mergeCell ref="A2:L2"/>
    <mergeCell ref="A3:D3"/>
    <mergeCell ref="J3:L3"/>
    <mergeCell ref="A5:A10"/>
    <mergeCell ref="B5:B10"/>
    <mergeCell ref="C5:C10"/>
    <mergeCell ref="D5:D10"/>
  </mergeCells>
  <phoneticPr fontId="29" type="noConversion"/>
  <dataValidations count="1">
    <dataValidation type="list" allowBlank="1" showInputMessage="1" showErrorMessage="1" sqref="L5:L10">
      <formula1>"正向指标,反向指标"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18</vt:i4>
      </vt:variant>
      <vt:variant>
        <vt:lpstr>命名范围</vt:lpstr>
      </vt:variant>
      <vt:variant>
        <vt:i4>1</vt:i4>
      </vt:variant>
    </vt:vector>
  </HeadingPairs>
  <TitlesOfParts>
    <vt:vector size="19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7-1</vt:lpstr>
      <vt:lpstr>7-2</vt:lpstr>
      <vt:lpstr>7-3</vt:lpstr>
      <vt:lpstr>7-4</vt:lpstr>
      <vt:lpstr>封面!Print_Area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2022-06-30T09:13:00Z</cp:lastPrinted>
  <dcterms:created xsi:type="dcterms:W3CDTF">2022-03-04T11:29:00Z</dcterms:created>
  <dcterms:modified xsi:type="dcterms:W3CDTF">2022-06-30T09:18:51Z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0F83112F8E724B89954EB799DE1624BB</vt:lpwstr>
  </property>
</Properties>
</file>