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<sst xmlns="http://schemas.openxmlformats.org/spreadsheetml/2006/main" count="825" uniqueCount="402">
  <si>
    <t>攀枝花市人民政府驻成都办事处</t>
  </si>
  <si>
    <t>2024年部门预算</t>
  </si>
  <si>
    <t xml:space="preserve">
表1</t>
  </si>
  <si>
    <t xml:space="preserve"> </t>
  </si>
  <si>
    <t>部门收支总表</t>
  </si>
  <si>
    <t>部门：攀枝花市人民政府驻成都办事处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</si>
  <si>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</si>
  <si>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</si>
  <si>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</si>
  <si>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</si>
  <si>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</si>
  <si>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</si>
  <si>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</si>
  <si>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</si>
  <si>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</si>
  <si>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</si>
  <si>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</si>
  <si>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</si>
  <si>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</si>
  <si>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</si>
  <si>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</si>
  <si>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</si>
  <si>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</si>
  <si>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</si>
  <si>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</si>
  <si>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</si>
  <si>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</si>
  <si>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</si>
  <si>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</si>
  <si>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</si>
  <si>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</si>
  <si>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</si>
  <si>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</si>
  <si>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</si>
  <si>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</si>
  <si>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</si>
  <si>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</si>
  <si>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</si>
  <si>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</si>
  <si>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</si>
  <si>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</si>
  <si>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</si>
  <si>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</si>
  <si>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</si>
  <si>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</si>
  <si>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</si>
  <si>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</si>
  <si>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</si>
  <si>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</si>
  <si>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</si>
  <si>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</si>
  <si>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</si>
  <si>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</si>
  <si>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</si>
  <si>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</si>
  <si>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</si>
  <si>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</si>
  <si>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</si>
  <si>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</si>
  <si>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</si>
  <si>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</si>
  <si>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</si>
  <si>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</si>
  <si>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</si>
  <si>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</si>
  <si>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</si>
  <si>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</si>
  <si>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</si>
  <si>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</si>
  <si>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</si>
  <si>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</si>
  <si>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</si>
  <si>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</si>
  <si>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</si>
  <si>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</si>
  <si>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</si>
  <si>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</si>
  <si>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</si>
  <si>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</si>
  <si>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</si>
  <si>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</si>
  <si>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</si>
  <si>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</si>
  <si>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</si>
  <si>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人大事务-行政运行</t>
  </si>
  <si>
    <t>03</t>
  </si>
  <si>
    <t>政府办公厅（室）及相关机构事务-行政运行</t>
  </si>
  <si>
    <t>02</t>
  </si>
  <si>
    <t>一般行政管理事务</t>
  </si>
  <si>
    <t>05</t>
  </si>
  <si>
    <t>专项业务及机关事务管理</t>
  </si>
  <si>
    <t>50</t>
  </si>
  <si>
    <t>事业运行</t>
  </si>
  <si>
    <t>行政单位离退休</t>
  </si>
  <si>
    <t>事业单位离退休</t>
  </si>
  <si>
    <t>机关事业单位基本养老保险缴费支出</t>
  </si>
  <si>
    <t>99</t>
  </si>
  <si>
    <t>其他社会保障和就业支出</t>
  </si>
  <si>
    <t>11</t>
  </si>
  <si>
    <t>行政单位医疗</t>
  </si>
  <si>
    <t>事业单位医疗</t>
  </si>
  <si>
    <t>公务员医疗补助</t>
  </si>
  <si>
    <t>其他行政事业单位医疗支出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</si>
  <si>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</si>
  <si>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</si>
  <si>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</si>
  <si>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</si>
  <si>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</si>
  <si>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</si>
  <si>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</si>
  <si>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</si>
  <si>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</si>
  <si>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</si>
  <si>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</si>
  <si>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</si>
  <si>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</si>
  <si>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</si>
  <si>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二、上年结转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</si>
  <si>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</si>
  <si>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</si>
  <si>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</si>
  <si>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</si>
  <si>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</si>
  <si>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</si>
  <si>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</si>
  <si>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</si>
  <si>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</si>
  <si>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</si>
  <si>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</si>
  <si>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</si>
  <si>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</si>
  <si>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</si>
  <si>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</si>
  <si>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</si>
  <si>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</si>
  <si>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</si>
  <si>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</si>
  <si>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</si>
  <si>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</si>
  <si>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</si>
  <si>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债务还本支出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</si>
  <si>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</si>
  <si>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</si>
  <si>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</si>
  <si>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</si>
  <si>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</si>
  <si>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</si>
  <si>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</si>
  <si>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</si>
  <si>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</si>
  <si>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</si>
  <si>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</si>
  <si>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</si>
  <si>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</si>
  <si>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</si>
  <si>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</si>
  <si>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</si>
  <si>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</si>
  <si>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 xml:space="preserve">  基本工资</t>
  </si>
  <si>
    <t xml:space="preserve">  津贴补贴</t>
  </si>
  <si>
    <t xml:space="preserve">  奖金</t>
  </si>
  <si>
    <t>301</t>
  </si>
  <si>
    <t>07</t>
  </si>
  <si>
    <t xml:space="preserve">  绩效工资</t>
  </si>
  <si>
    <t>08</t>
  </si>
  <si>
    <t xml:space="preserve">  机关事业单位基本养老保险缴费</t>
  </si>
  <si>
    <t>10</t>
  </si>
  <si>
    <t xml:space="preserve">  职工基本医疗保险缴费</t>
  </si>
  <si>
    <t xml:space="preserve">  公务员医疗补助缴费</t>
  </si>
  <si>
    <t>12</t>
  </si>
  <si>
    <t xml:space="preserve">  其他社会保障缴费</t>
  </si>
  <si>
    <t>13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</si>
  <si>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</si>
  <si>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</si>
  <si>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</si>
  <si>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</si>
  <si>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</si>
  <si>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>04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</si>
  <si>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</si>
  <si>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</si>
  <si>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</si>
  <si>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</si>
  <si>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</si>
  <si>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差旅费</t>
  </si>
  <si>
    <t xml:space="preserve">  维修（护）费</t>
  </si>
  <si>
    <t>14</t>
  </si>
  <si>
    <t xml:space="preserve">  租赁费</t>
  </si>
  <si>
    <t>17</t>
  </si>
  <si>
    <t xml:space="preserve">  公务接待费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</si>
  <si>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</si>
  <si>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</si>
  <si>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</si>
  <si>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</si>
  <si>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</si>
  <si>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</si>
  <si>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</si>
  <si>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</si>
  <si>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</si>
  <si>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</si>
  <si>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</si>
  <si>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</si>
  <si>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</si>
  <si>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医疗费补助</t>
  </si>
  <si>
    <t>表3</t>
  </si>
  <si>
    <t>一般公共预算支出预算表</t>
  </si>
  <si>
    <t>当年财政拨款安排</t>
  </si>
  <si>
    <t>一般公共服务支出</t>
  </si>
  <si>
    <t> 人大事务</t>
  </si>
  <si>
    <t xml:space="preserve">    行政运行</t>
  </si>
  <si>
    <t> 政府办公厅（室）及相关机构事务</t>
  </si>
  <si>
    <t xml:space="preserve">    一般行政管理事务</t>
  </si>
  <si>
    <t xml:space="preserve">    专项业务及机关事务管理</t>
  </si>
  <si>
    <t xml:space="preserve">    事业运行</t>
  </si>
  <si>
    <t>社会保障和就业支出</t>
  </si>
  <si>
    <t> 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</si>
  <si>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</si>
  <si>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</si>
  <si>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</si>
  <si>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>208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</si>
  <si>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</si>
  <si>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</si>
  <si>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</si>
  <si>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</si>
  <si>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</si>
  <si>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</si>
  <si>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</si>
  <si>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</si>
  <si>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>住房保障支出</t>
  </si>
  <si>
    <t>221</t>
  </si>
  <si>
    <t> 住房改革支出</t>
  </si>
  <si>
    <t xml:space="preserve">    住房公积金</t>
  </si>
  <si>
    <t>表3-1</t>
  </si>
  <si>
    <t>一般公共预算基本支出预算表</t>
  </si>
  <si>
    <t>人员经费</t>
  </si>
  <si>
    <t>公用经费</t>
  </si>
  <si>
    <t>机关工资福利支出</t>
  </si>
  <si>
    <t xml:space="preserve">  工资奖金津补贴</t>
  </si>
  <si>
    <t xml:space="preserve">  社会保障缴费</t>
  </si>
  <si>
    <t>机关商品和服务支出</t>
  </si>
  <si>
    <t xml:space="preserve">  办公经费</t>
  </si>
  <si>
    <t>对事业单位经常性补助</t>
  </si>
  <si>
    <t xml:space="preserve">  工资福利支出</t>
  </si>
  <si>
    <t xml:space="preserve">  商品和服务支出</t>
  </si>
  <si>
    <t xml:space="preserve">  社会福利和救助</t>
  </si>
  <si>
    <t>表3-2</t>
  </si>
  <si>
    <t>一般公共预算项目支出预算表</t>
  </si>
  <si>
    <t>金额</t>
  </si>
  <si>
    <t xml:space="preserve">  一般行政管理事务</t>
  </si>
  <si>
    <t xml:space="preserve">    招商引资活动经费</t>
  </si>
  <si>
    <t>攀枝花市成都干部休养所</t>
  </si>
  <si>
    <t xml:space="preserve">    老干部活动慰问经费</t>
  </si>
  <si>
    <t xml:space="preserve">    干休所管理离休干部楼栋运转经费</t>
  </si>
  <si>
    <t>攀枝花市成都干部服务中心</t>
  </si>
  <si>
    <t xml:space="preserve">  专项业务及机关事务管理</t>
  </si>
  <si>
    <t xml:space="preserve">    维修维护费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</si>
  <si>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</si>
  <si>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</si>
  <si>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</si>
  <si>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</si>
  <si>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</si>
  <si>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</si>
  <si>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</si>
  <si>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</si>
  <si>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</si>
  <si>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</si>
  <si>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</si>
  <si>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</si>
  <si>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</si>
  <si>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</si>
  <si>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</si>
  <si>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</si>
  <si>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</si>
  <si>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</si>
  <si>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</si>
  <si>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</si>
  <si>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(2024年度)</t>
  </si>
  <si>
    <t>项目名称</t>
  </si>
  <si>
    <t>招商引资活动经费</t>
  </si>
  <si>
    <t>部门（单位）</t>
  </si>
  <si>
    <t>项目资金
（万元）</t>
  </si>
  <si>
    <t>年度资金总额</t>
  </si>
  <si>
    <t>财政拨款</t>
  </si>
  <si>
    <t>总体目标</t>
  </si>
  <si>
    <t>2024年工作目标安排：1.深化从严治党，强化党风政风建设。健全内部管理制度和流程体系，狠抓干部队伍建设，明确工作职责和任务分工，强化团队协作沟通，严格考评奖惩机制，确保工作高效运转。2.积极主动对接，发挥驻蓉区位优势。聚集我办身处省会城市的地理人脉优势，主动收集“成渝贵昆”外圈和省委省政府的政策理论、先进信息和经验做法和重大招商引资项目信息，为攀枝化构建现代化产业体系推动经济社会发展牵线搭桥。3.整合资源力量，发挥对外宣传作用。强化与省级机关、成都、重庆的联系，积极配合市级各部门做好向上争取政策、项目、资金等工作。大力宣传我市资源优势和产业特色，吸引更多企业和投资项目到我市投资发展，为外地客商到我市投资兴业牵线搭桥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</si>
  <si>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</si>
  <si>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</si>
  <si>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</si>
  <si>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</si>
  <si>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</si>
  <si>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</si>
  <si>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</si>
  <si>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指标1：招商引资工作经费</t>
  </si>
  <si>
    <t>每年两次及以上组织开展并参与招商工作各项活动，报送有效投资信息。</t>
  </si>
  <si>
    <t>指标2：特色产品推广费</t>
  </si>
  <si>
    <t>按农产品季节6次及以上推广攀枝花农产品，介绍宣传攀枝花地方产品。</t>
  </si>
  <si>
    <t>质量指标</t>
  </si>
  <si>
    <t>促进招商项目签约，提供投资咨询服务，多渠道发挥桥梁和纽带作用。</t>
  </si>
  <si>
    <t>推广攀枝花产品的种类、品质、特色，加深人们对其的认识和了解。</t>
  </si>
  <si>
    <t>时效指标</t>
  </si>
  <si>
    <t>2024年全年</t>
  </si>
  <si>
    <t>成本指标</t>
  </si>
  <si>
    <t>4万元</t>
  </si>
  <si>
    <t>6万元</t>
  </si>
  <si>
    <t>项目效益</t>
  </si>
  <si>
    <t>社会效益         指标</t>
  </si>
  <si>
    <t>为攀枝花市地方经济、人才就业、城市名片、产业升级等多方面起到积极的推动作用。</t>
  </si>
  <si>
    <t>推广攀枝花特色地方产品，提高其知名度。</t>
  </si>
  <si>
    <t>经济效益        指标</t>
  </si>
  <si>
    <t>配合市级部门、各县区前往省级相关部门、成都市相关部门对接工作、争取项目资金。</t>
  </si>
  <si>
    <t>发展攀枝花地方产品的加工生产、农产品的种植栽培，提高其经济效益。</t>
  </si>
  <si>
    <t>生态效益         指标</t>
  </si>
  <si>
    <t>助推攀枝花经济发展。</t>
  </si>
  <si>
    <t>发展农业、旅游业，减少城市污染，建设生态攀枝花。</t>
  </si>
  <si>
    <t>可持续影响指标</t>
  </si>
  <si>
    <t>做好招商项目的储备与更新，保持与省级相关部门及市、县区对接沟通的常态化，及时了解市区发展重点，不断巩固与市、县区、部门形成的联动招商格局。</t>
  </si>
  <si>
    <t>通过对攀枝花特色产品的推广宣传，从而提升其美誉度和品牌影响力，达到介绍攀枝花城市的作用。</t>
  </si>
  <si>
    <t>满意度指标</t>
  </si>
  <si>
    <t>服务对象满意度指标</t>
  </si>
  <si>
    <t>市级及区县招商工作相关部门</t>
  </si>
  <si>
    <t>≥95%</t>
  </si>
  <si>
    <t>老干部活动慰问经费</t>
  </si>
  <si>
    <t>组织离退休老同志外出活动，让老同志们感受到组织的温暖，安享晚年；春节前市级领导亲临干休所看望慰问老干部慰问金，节假日期间上门走访慰问老干部及遗属，老干部生病住院慰问等，送去组织的关心和祝福，让老干部病有所医，老有所养，送去市委市政府的关心和祝福；组织老干部们开展形式多样的活动，促进老干部们加强交流、增进感情。</t>
  </si>
  <si>
    <t>老干部活动</t>
  </si>
  <si>
    <t>把“两项待遇”落到实处，更好服务好老同志，为老干部创造一个较好的生活环境；组织老干部开展学习活动。</t>
  </si>
  <si>
    <t>慰问活动</t>
  </si>
  <si>
    <t>节假日期间看望慰问老干部，七一集体祝寿慰问金，老干部生病住院慰问。</t>
  </si>
  <si>
    <t>活动开展质量</t>
  </si>
  <si>
    <t>让老干部老有所依、老有所养，让老干部们真正感受到干休所是一个和谐温馨的大家庭，干休所的工作让老干部满意。</t>
  </si>
  <si>
    <t>工作开展时间</t>
  </si>
  <si>
    <t>老干部活动费</t>
  </si>
  <si>
    <t>慰问费</t>
  </si>
  <si>
    <t>社会效益  指标</t>
  </si>
  <si>
    <t>让老干部们看到祖国建设日新月异的变化和伟大成就，分享经济发展和社会进步的成果。</t>
  </si>
  <si>
    <t>服务对象满意度</t>
  </si>
  <si>
    <t>≥98%</t>
  </si>
  <si>
    <t>楼栋管理费</t>
  </si>
  <si>
    <t>干休所两个院落的“物业”管理：两栋楼房、车库、活动室、医务室及附属设施的日常维护维修；清淤，管辖区的市容环境卫生绿化，沟渠清淤疏通，垃圾清运，鉴于本单位的机构设置及编制配置实际，满足日常管理及正常运转所需，解决长期聘用人员和临时聘请人员的劳务费。</t>
  </si>
  <si>
    <t>产出指标</t>
  </si>
  <si>
    <t>楼栋管理</t>
  </si>
  <si>
    <t>干休所聘用临时人员4人及临时聘请人员2人</t>
  </si>
  <si>
    <t>两栋楼房的车库、活动室、医务室、及附属设施的日常维护维修；两栋院落的屋顶地面环境卫生绿化，沟渠清淤疏通，垃圾清运，由于干休所的机构设置及编制配置实际情况，要满足日常管理及单位正常运转需要，解决长期聘用人员和临时聘请人员的劳务费。</t>
  </si>
  <si>
    <t xml:space="preserve"> 成本指标</t>
  </si>
  <si>
    <t>5万元</t>
  </si>
  <si>
    <t>效益指标</t>
  </si>
  <si>
    <t>社会效益   指标</t>
  </si>
  <si>
    <t>工作开展效果</t>
  </si>
  <si>
    <t>坚持以老同志为本，把老同志满不满意作为工作的出发点和目的，关心他们的感受，营造和谐温暖的大家庭；把老同志的服务放在首位，重视老干部的管理和服务，把他们的满意作为干休所工作的出发点和落脚点。</t>
  </si>
  <si>
    <t>离退休老同志</t>
  </si>
  <si>
    <t>维修维护费</t>
  </si>
  <si>
    <t>攀枝花市成都干部服务中心主要完成以下工作任务：1、贯彻落实上级关于离退休干部服务工作的方针、政策，承担在蓉攀籍离退休干部的相关管理服务工作。2、积极做好在蓉攀籍离退休干部的协调服务，协助市委老干部局完成在蓉攀籍离退休干部的慰问、疗养等工作。3、充分发挥在蓉攀籍离退休干部的资源优势，积极搭建沟通桥梁，引导离退休干部为全市经济和社会事业发展建言献策，贡献余热。4、组织在蓉攀籍离退休干部开展党建、康养和文体活动，丰富在蓉攀籍离退休干部的精神文化生活。5、协调西锦渡物业做好小区房屋、公共设施的维护保养工作。</t>
  </si>
  <si>
    <t>维修数量</t>
  </si>
  <si>
    <t>为西锦渡近500户老干部做好服务保障工作</t>
  </si>
  <si>
    <t>工作开展质量</t>
  </si>
  <si>
    <t>协调干休所西锦·渡物业管理部门做好管理及房屋、公共设施的维护保养工作，处理老同志的善后工作。</t>
  </si>
  <si>
    <t>3万元</t>
  </si>
  <si>
    <t>社会效益    指标</t>
  </si>
  <si>
    <t>体现组织的关怀、维护社会的稳定。感受到组织对老同志们的关心和照顾。让为攀枝花建设作出贡献的老同志们晚年生活得到保障。</t>
  </si>
  <si>
    <t>让老同志感受党的温暖，市委市政府的关心，继续为攀枝花的发展献计献策。</t>
  </si>
  <si>
    <t>在蓉离退休老干部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</si>
  <si>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</si>
  <si>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</si>
  <si>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</si>
  <si>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</si>
  <si>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</si>
  <si>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</si>
  <si>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</si>
  <si>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保障本部门三个机构(驻成办、成都干休所、成都干部服务中心)正常工作运转的日常公用和人员经费支出。</t>
  </si>
  <si>
    <t>预计为完成2024年特定工作所支出的经费，包括：1.招商引资活动经费用于多渠道收集项目信息，为招商引资牵线搭桥，为我市的加速发展争取更多的支持和帮助，积极参与重大招商引资项目在蓉的跟进和服务保障工作；2.老干部活动及慰问费用于更好服务好老同志，让老同志们能感受到市委市政府对他们的格外关心和关注；3.楼栋管理费用于为老干部创造一个较好的生活环境；4.维修维护费用于公共设施的维护保养。</t>
  </si>
  <si>
    <t>年度部门整体支出预算资金（万元）</t>
  </si>
  <si>
    <t>资金总额</t>
  </si>
  <si>
    <t>其他资金</t>
  </si>
  <si>
    <t>年度
总体
目标</t>
  </si>
  <si>
    <t>目标1：坚持“实”处入手，抓牢政治思想教育。以党的创新理论武装头脑，引导广大党员干部拧紧思想“总开关”，带头深刻领悟“两个确立”的决定性意义，增强“四个意识”、坚定“四个自信”、坚决做到“两个维护”。目标2：坚持“严”字当头，严格落实主体责任。全面落实“三会一课”、民主生活会、组织生活会等制度；严格执行民主集中制、“三重一大”、个人重大事项报告等制度，规范办事程序，重大事项由领导班子集体研究决定，不断提升干部职工依法依规履职的能力。目标3：坚持服务先行，提升服务保障工作水平。做好我市与省级机关、成都市有关部门的政务联络、合作对接服务工作。目标4：坚持多措并举，积极参与招商引资工作。加强与四川省、成都市各级政府部门的沟通联系，多渠道收集项目信息，为招商引资牵线搭桥，积极参与重大招商引资项目在蓉的跟进和服务保障工作。目标5：坚持重点管控，扎实开展信访维稳工作。配合市信访局建立驻蓉信访维稳工作机制，紧密联系并组织协调驻蓉信访工作组开展信访维稳工作。目标6：坚持以人为本，做好在蓉老干部服务工作。把市委、市政府对老干部的关怀落实到位，让在蓉生活的老干部组织上有了认同感，生活上有了归属感，</t>
  </si>
  <si>
    <t>年
度
绩
效
指
标</t>
  </si>
  <si>
    <t>指标值
（包含数字及文字描述）</t>
  </si>
  <si>
    <t>完成指标</t>
  </si>
  <si>
    <t>保障人员数量</t>
  </si>
  <si>
    <t>本部门在职人员23人，编内聘用人员3人、退休人员50人。</t>
  </si>
  <si>
    <t>日常公用经费</t>
  </si>
  <si>
    <t>日常公用经费除保障机构正常运转办公开支外，主要用于接待服务、会务服务、各类赴蓉上访劝返接返人员、公务用车运行维护等支出，预计2024年各项交流接待服务人次将大于2023年的1900余人次。</t>
  </si>
  <si>
    <t>2024年预计使用经费10万元。主要用于强化与省级机关、成都、重庆的联系，积极配合市级各部门做好向上争取政策、项目、资金等工作；大力宣传我市资源优势和产业特色，吸引更多企业和投资项目到我市投资发展，为外地客商到我市投资兴业牵线搭桥。</t>
  </si>
  <si>
    <t>老干部活动及慰问费</t>
  </si>
  <si>
    <t>2024年预计使用经费10万元。用于把“两项待遇”落到实处，更好服务好老同志，为老干部创造一个较好的生活环境；节假日期间看望慰问老干部，七一集体祝寿慰问金，老干部生病住院慰问，组织老干部开展学习活动；组织老干部外出活动，感受城乡建设的伟大成就和祖国日新月异的变化；逐渐改善生活环境，让老同志们能感受到市委市政府对他们的格外关心和关注。</t>
  </si>
  <si>
    <t>2024年预计使用经费5万元。用于干休所离休老干部居住的两栋楼房下面车库、活动室、医务室及附属设施的日常维护维修；院落的屋顶地面环境卫生绿化，沟渠清淤疏通，垃圾清运，还有就是弥补长期聘用4人和临时聘请2人的劳务费支出不足。</t>
  </si>
  <si>
    <t>2024年预计使用经费3万元。主要用于老干部服务保障工作，做好房屋和公共设施设备的维护保养。</t>
  </si>
  <si>
    <t>预计完成率</t>
  </si>
  <si>
    <t>工作完成质量</t>
  </si>
  <si>
    <t>较好</t>
  </si>
  <si>
    <t>完成时效</t>
  </si>
  <si>
    <t>经济成本指标</t>
  </si>
  <si>
    <t>基本支出成本</t>
  </si>
  <si>
    <t>767.24万元</t>
  </si>
  <si>
    <t>项目支出成本</t>
  </si>
  <si>
    <t>28万元</t>
  </si>
  <si>
    <t>经济效益指标</t>
  </si>
  <si>
    <t>为保障本部门三个机构工作正常开展所需的人员工资福利、日常运转及承担的接待、信访、协调联络、在蓉离退休人员和流动党员的服务管理等经费支出。</t>
  </si>
  <si>
    <t>为完成特定的工作任务和事业发展目标所发生的支出，指招商引资活动、老干部活动及慰问、楼栋管理、维修维护所需支出。积极做好招商引资项目在蓉的服务保障工作，为攀枝花经济高质量发展保驾护航；坚持以人为本，做好在蓉老干部服务管理工作，维护社会稳定，把市委、市政府对老干部的关怀落实到位。</t>
  </si>
  <si>
    <t>社会效益指标</t>
  </si>
  <si>
    <t>部门运转支出</t>
  </si>
  <si>
    <t>有利于完成市委、市政府和相关部门交办的各项工作、任务，为攀枝花在蓉的政务活动保驾护航。</t>
  </si>
  <si>
    <t>有利于宣传推广攀枝花发展成果，展示攀枝花风貌，扩大攀枝花知名度，促进攀枝花经济的发展。</t>
  </si>
  <si>
    <t>满
意
度
指
标</t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</si>
</sst>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#,##0.00_ "/>
  </numFmts>
  <fonts count="5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b/>
      <sz val="15"/>
      <name val="宋体"/>
      <charset val="134"/>
    </font>
    <font>
      <sz val="9"/>
      <name val="Times New Roman"/>
      <charset val="0"/>
    </font>
    <font>
      <sz val="9"/>
      <color theme="1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"/>
      <scheme val="minor"/>
    </font>
    <font>
      <sz val="10"/>
      <name val="宋体"/>
      <charset val="134"/>
    </font>
    <font>
      <sz val="9"/>
      <name val="宋体"/>
      <charset val="0"/>
    </font>
    <font>
      <sz val="9"/>
      <color indexed="8"/>
      <name val="宋体"/>
      <charset val="1"/>
    </font>
    <font>
      <sz val="9"/>
      <name val="simhei"/>
      <charset val="134"/>
    </font>
    <font>
      <b/>
      <sz val="9"/>
      <color indexed="8"/>
      <name val="宋体"/>
      <charset val="1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9"/>
      <color indexed="8"/>
      <name val="宋体"/>
      <charset val="134"/>
      <scheme val="minor"/>
    </font>
    <font>
      <sz val="11"/>
      <name val="宋体"/>
      <charset val="134"/>
    </font>
    <font>
      <sz val="9"/>
      <name val="SimSun"/>
      <charset val="134"/>
    </font>
    <font>
      <sz val="9"/>
      <color rgb="FF000000"/>
      <name val="宋体"/>
      <charset val="134"/>
      <scheme val="minor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true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2C3C4"/>
      </right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31" fillId="0" borderId="0"/>
    <xf numFmtId="0" fontId="35" fillId="11" borderId="0" applyNumberFormat="false" applyBorder="false" applyAlignment="false" applyProtection="false">
      <alignment vertical="center"/>
    </xf>
    <xf numFmtId="0" fontId="33" fillId="13" borderId="0" applyNumberFormat="false" applyBorder="false" applyAlignment="false" applyProtection="false">
      <alignment vertical="center"/>
    </xf>
    <xf numFmtId="0" fontId="48" fillId="14" borderId="47" applyNumberFormat="false" applyAlignment="false" applyProtection="false">
      <alignment vertical="center"/>
    </xf>
    <xf numFmtId="0" fontId="45" fillId="16" borderId="46" applyNumberFormat="false" applyAlignment="false" applyProtection="false">
      <alignment vertical="center"/>
    </xf>
    <xf numFmtId="0" fontId="49" fillId="21" borderId="0" applyNumberFormat="false" applyBorder="false" applyAlignment="false" applyProtection="false">
      <alignment vertical="center"/>
    </xf>
    <xf numFmtId="0" fontId="42" fillId="0" borderId="44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0" fillId="0" borderId="44" applyNumberFormat="false" applyFill="false" applyAlignment="false" applyProtection="false">
      <alignment vertical="center"/>
    </xf>
    <xf numFmtId="0" fontId="33" fillId="9" borderId="0" applyNumberFormat="false" applyBorder="false" applyAlignment="false" applyProtection="false">
      <alignment vertical="center"/>
    </xf>
    <xf numFmtId="41" fontId="36" fillId="0" borderId="0" applyFont="false" applyFill="false" applyBorder="false" applyAlignment="false" applyProtection="false">
      <alignment vertical="center"/>
    </xf>
    <xf numFmtId="0" fontId="33" fillId="10" borderId="0" applyNumberFormat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5" fillId="8" borderId="0" applyNumberFormat="false" applyBorder="false" applyAlignment="false" applyProtection="false">
      <alignment vertical="center"/>
    </xf>
    <xf numFmtId="0" fontId="37" fillId="0" borderId="42" applyNumberFormat="false" applyFill="false" applyAlignment="false" applyProtection="false">
      <alignment vertical="center"/>
    </xf>
    <xf numFmtId="0" fontId="39" fillId="0" borderId="43" applyNumberFormat="false" applyFill="false" applyAlignment="false" applyProtection="false">
      <alignment vertical="center"/>
    </xf>
    <xf numFmtId="0" fontId="33" fillId="17" borderId="0" applyNumberFormat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43" fontId="36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43" fillId="0" borderId="45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3" fillId="23" borderId="0" applyNumberFormat="false" applyBorder="false" applyAlignment="false" applyProtection="false">
      <alignment vertical="center"/>
    </xf>
    <xf numFmtId="42" fontId="36" fillId="0" borderId="0" applyFont="false" applyFill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36" fillId="24" borderId="48" applyNumberFormat="false" applyFont="false" applyAlignment="false" applyProtection="false">
      <alignment vertical="center"/>
    </xf>
    <xf numFmtId="0" fontId="35" fillId="7" borderId="0" applyNumberFormat="false" applyBorder="false" applyAlignment="false" applyProtection="false">
      <alignment vertical="center"/>
    </xf>
    <xf numFmtId="0" fontId="51" fillId="25" borderId="0" applyNumberFormat="false" applyBorder="false" applyAlignment="false" applyProtection="false">
      <alignment vertical="center"/>
    </xf>
    <xf numFmtId="0" fontId="33" fillId="26" borderId="0" applyNumberFormat="false" applyBorder="false" applyAlignment="false" applyProtection="false">
      <alignment vertical="center"/>
    </xf>
    <xf numFmtId="0" fontId="52" fillId="29" borderId="0" applyNumberFormat="false" applyBorder="false" applyAlignment="false" applyProtection="false">
      <alignment vertical="center"/>
    </xf>
    <xf numFmtId="0" fontId="44" fillId="14" borderId="41" applyNumberFormat="false" applyAlignment="false" applyProtection="false">
      <alignment vertical="center"/>
    </xf>
    <xf numFmtId="0" fontId="35" fillId="20" borderId="0" applyNumberFormat="false" applyBorder="false" applyAlignment="false" applyProtection="false">
      <alignment vertical="center"/>
    </xf>
    <xf numFmtId="0" fontId="35" fillId="28" borderId="0" applyNumberFormat="false" applyBorder="false" applyAlignment="false" applyProtection="false">
      <alignment vertical="center"/>
    </xf>
    <xf numFmtId="0" fontId="35" fillId="30" borderId="0" applyNumberFormat="false" applyBorder="false" applyAlignment="false" applyProtection="false">
      <alignment vertical="center"/>
    </xf>
    <xf numFmtId="0" fontId="35" fillId="22" borderId="0" applyNumberFormat="false" applyBorder="false" applyAlignment="false" applyProtection="false">
      <alignment vertical="center"/>
    </xf>
    <xf numFmtId="0" fontId="35" fillId="27" borderId="0" applyNumberFormat="false" applyBorder="false" applyAlignment="false" applyProtection="false">
      <alignment vertical="center"/>
    </xf>
    <xf numFmtId="9" fontId="36" fillId="0" borderId="0" applyFont="false" applyFill="false" applyBorder="false" applyAlignment="false" applyProtection="false">
      <alignment vertical="center"/>
    </xf>
    <xf numFmtId="0" fontId="35" fillId="31" borderId="0" applyNumberFormat="false" applyBorder="false" applyAlignment="false" applyProtection="false">
      <alignment vertical="center"/>
    </xf>
    <xf numFmtId="44" fontId="36" fillId="0" borderId="0" applyFont="false" applyFill="false" applyBorder="false" applyAlignment="false" applyProtection="false">
      <alignment vertical="center"/>
    </xf>
    <xf numFmtId="0" fontId="35" fillId="32" borderId="0" applyNumberFormat="false" applyBorder="false" applyAlignment="false" applyProtection="false">
      <alignment vertical="center"/>
    </xf>
    <xf numFmtId="0" fontId="33" fillId="33" borderId="0" applyNumberFormat="false" applyBorder="false" applyAlignment="false" applyProtection="false">
      <alignment vertical="center"/>
    </xf>
    <xf numFmtId="0" fontId="34" fillId="4" borderId="41" applyNumberFormat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5" fillId="6" borderId="0" applyNumberFormat="false" applyBorder="false" applyAlignment="false" applyProtection="false">
      <alignment vertical="center"/>
    </xf>
    <xf numFmtId="0" fontId="33" fillId="15" borderId="0" applyNumberFormat="false" applyBorder="false" applyAlignment="false" applyProtection="false">
      <alignment vertical="center"/>
    </xf>
  </cellStyleXfs>
  <cellXfs count="266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 applyProtection="true">
      <alignment horizontal="center" vertical="center" wrapText="true"/>
    </xf>
    <xf numFmtId="0" fontId="5" fillId="0" borderId="8" xfId="0" applyFont="true" applyFill="true" applyBorder="true" applyAlignment="true" applyProtection="true">
      <alignment horizontal="center" vertical="center"/>
    </xf>
    <xf numFmtId="0" fontId="5" fillId="0" borderId="9" xfId="0" applyFont="true" applyFill="true" applyBorder="true" applyAlignment="true" applyProtection="true">
      <alignment horizontal="center" vertical="center"/>
    </xf>
    <xf numFmtId="0" fontId="5" fillId="0" borderId="10" xfId="0" applyFont="true" applyFill="true" applyBorder="true" applyAlignment="true" applyProtection="true">
      <alignment horizontal="center" vertical="center"/>
    </xf>
    <xf numFmtId="0" fontId="5" fillId="0" borderId="11" xfId="0" applyFont="true" applyFill="true" applyBorder="true" applyAlignment="true" applyProtection="true">
      <alignment horizontal="center" vertical="center"/>
    </xf>
    <xf numFmtId="0" fontId="5" fillId="0" borderId="12" xfId="0" applyFont="true" applyFill="true" applyBorder="true" applyAlignment="true" applyProtection="true">
      <alignment horizontal="center" vertical="center"/>
    </xf>
    <xf numFmtId="0" fontId="5" fillId="0" borderId="13" xfId="0" applyFont="true" applyFill="true" applyBorder="true" applyAlignment="true">
      <alignment horizontal="center" vertical="center" wrapText="true"/>
    </xf>
    <xf numFmtId="0" fontId="5" fillId="0" borderId="14" xfId="0" applyFont="true" applyFill="true" applyBorder="true" applyAlignment="true">
      <alignment horizontal="justify" vertical="center" wrapText="true"/>
    </xf>
    <xf numFmtId="0" fontId="5" fillId="0" borderId="0" xfId="0" applyFont="true" applyFill="true" applyBorder="true" applyAlignment="true" applyProtection="true">
      <alignment horizontal="justify" vertical="center"/>
    </xf>
    <xf numFmtId="0" fontId="5" fillId="0" borderId="3" xfId="0" applyFont="true" applyFill="true" applyBorder="true" applyAlignment="true" applyProtection="true">
      <alignment horizontal="center" vertical="center"/>
    </xf>
    <xf numFmtId="0" fontId="5" fillId="0" borderId="15" xfId="0" applyFont="true" applyFill="true" applyBorder="true" applyAlignment="true">
      <alignment horizontal="center" vertical="center" wrapText="true"/>
    </xf>
    <xf numFmtId="0" fontId="5" fillId="0" borderId="14" xfId="0" applyFont="true" applyFill="true" applyBorder="true" applyAlignment="true">
      <alignment horizontal="center" vertical="center" wrapText="true"/>
    </xf>
    <xf numFmtId="0" fontId="5" fillId="0" borderId="16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 applyProtection="true">
      <alignment horizontal="center" vertical="center"/>
    </xf>
    <xf numFmtId="0" fontId="5" fillId="0" borderId="6" xfId="0" applyFont="true" applyFill="true" applyBorder="true" applyAlignment="true">
      <alignment horizontal="center" vertical="center"/>
    </xf>
    <xf numFmtId="0" fontId="5" fillId="0" borderId="16" xfId="0" applyFont="true" applyFill="true" applyBorder="true" applyAlignment="true" applyProtection="true">
      <alignment horizontal="center" vertical="center"/>
    </xf>
    <xf numFmtId="0" fontId="5" fillId="0" borderId="17" xfId="0" applyFont="true" applyFill="true" applyBorder="true" applyAlignment="true">
      <alignment horizontal="center" vertical="center" wrapText="true"/>
    </xf>
    <xf numFmtId="0" fontId="5" fillId="0" borderId="18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>
      <alignment horizontal="justify" vertical="center" wrapText="true"/>
    </xf>
    <xf numFmtId="0" fontId="5" fillId="0" borderId="19" xfId="0" applyFont="true" applyFill="true" applyBorder="true" applyAlignment="true">
      <alignment horizontal="justify" vertical="center" wrapText="true"/>
    </xf>
    <xf numFmtId="0" fontId="5" fillId="0" borderId="20" xfId="0" applyFont="true" applyFill="true" applyBorder="true" applyAlignment="true" applyProtection="true">
      <alignment horizontal="justify" vertical="center" wrapText="true"/>
    </xf>
    <xf numFmtId="0" fontId="5" fillId="0" borderId="21" xfId="0" applyFont="true" applyFill="true" applyBorder="true" applyAlignment="true" applyProtection="true">
      <alignment horizontal="center" vertical="center"/>
    </xf>
    <xf numFmtId="0" fontId="5" fillId="0" borderId="19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 applyProtection="true">
      <alignment horizontal="center" vertical="center"/>
    </xf>
    <xf numFmtId="0" fontId="5" fillId="0" borderId="2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justify" vertical="center" wrapText="true"/>
    </xf>
    <xf numFmtId="0" fontId="5" fillId="0" borderId="24" xfId="0" applyFont="true" applyFill="true" applyBorder="true" applyAlignment="true">
      <alignment horizontal="center" vertical="center" wrapText="true"/>
    </xf>
    <xf numFmtId="0" fontId="5" fillId="0" borderId="17" xfId="0" applyFont="true" applyFill="true" applyBorder="true" applyAlignment="true">
      <alignment horizontal="justify" vertical="center" wrapText="true"/>
    </xf>
    <xf numFmtId="0" fontId="5" fillId="0" borderId="25" xfId="0" applyFont="true" applyFill="true" applyBorder="true" applyAlignment="true">
      <alignment horizontal="center" vertical="center" wrapText="true"/>
    </xf>
    <xf numFmtId="9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26" xfId="0" applyFont="true" applyFill="true" applyBorder="true" applyAlignment="true">
      <alignment horizontal="center" vertical="center" wrapText="true"/>
    </xf>
    <xf numFmtId="0" fontId="5" fillId="0" borderId="23" xfId="0" applyFont="true" applyFill="true" applyBorder="true" applyAlignment="true" applyProtection="true">
      <alignment horizontal="center" vertical="center"/>
    </xf>
    <xf numFmtId="0" fontId="5" fillId="0" borderId="25" xfId="0" applyFont="true" applyFill="true" applyBorder="true" applyAlignment="true" applyProtection="true">
      <alignment horizontal="center" vertical="center"/>
    </xf>
    <xf numFmtId="0" fontId="5" fillId="0" borderId="3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right" vertical="center"/>
    </xf>
    <xf numFmtId="0" fontId="5" fillId="0" borderId="4" xfId="0" applyFont="true" applyFill="true" applyBorder="true" applyAlignment="true">
      <alignment horizontal="justify" vertical="center" wrapText="true"/>
    </xf>
    <xf numFmtId="0" fontId="5" fillId="0" borderId="7" xfId="0" applyFont="true" applyFill="true" applyBorder="true" applyAlignment="true" applyProtection="true">
      <alignment horizontal="justify" vertical="center" wrapText="true"/>
    </xf>
    <xf numFmtId="0" fontId="5" fillId="0" borderId="27" xfId="0" applyFont="true" applyFill="true" applyBorder="true" applyAlignment="true" applyProtection="true">
      <alignment horizontal="justify" vertical="center"/>
    </xf>
    <xf numFmtId="0" fontId="5" fillId="0" borderId="3" xfId="0" applyFont="true" applyFill="true" applyBorder="true" applyAlignment="true" applyProtection="true">
      <alignment horizontal="justify" vertical="center"/>
    </xf>
    <xf numFmtId="0" fontId="5" fillId="0" borderId="26" xfId="0" applyFont="true" applyFill="true" applyBorder="true" applyAlignment="true">
      <alignment horizontal="justify" vertical="center" wrapText="true"/>
    </xf>
    <xf numFmtId="0" fontId="7" fillId="0" borderId="0" xfId="0" applyFont="true" applyFill="true" applyBorder="true" applyAlignme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8" fillId="0" borderId="28" xfId="0" applyFont="true" applyFill="true" applyBorder="true" applyAlignment="true">
      <alignment horizontal="center" vertical="center" wrapText="true"/>
    </xf>
    <xf numFmtId="0" fontId="8" fillId="0" borderId="29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 applyProtection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0" applyNumberFormat="true" applyFont="true" applyFill="true" applyBorder="true" applyAlignment="true" applyProtection="true">
      <alignment horizontal="left" vertical="center"/>
    </xf>
    <xf numFmtId="0" fontId="4" fillId="0" borderId="3" xfId="0" applyNumberFormat="true" applyFont="true" applyFill="true" applyBorder="true" applyAlignment="true" applyProtection="true">
      <alignment horizontal="center" vertical="center"/>
    </xf>
    <xf numFmtId="0" fontId="4" fillId="0" borderId="16" xfId="0" applyNumberFormat="true" applyFont="true" applyFill="true" applyBorder="true" applyAlignment="true" applyProtection="true">
      <alignment horizontal="center" vertical="center" wrapText="true"/>
    </xf>
    <xf numFmtId="49" fontId="4" fillId="0" borderId="3" xfId="0" applyNumberFormat="true" applyFont="true" applyFill="true" applyBorder="true" applyAlignment="true" applyProtection="true">
      <alignment horizontal="justify" vertical="center" wrapText="true"/>
    </xf>
    <xf numFmtId="0" fontId="4" fillId="0" borderId="6" xfId="0" applyFont="true" applyFill="true" applyBorder="true" applyAlignment="true">
      <alignment horizontal="center" vertical="center"/>
    </xf>
    <xf numFmtId="0" fontId="4" fillId="0" borderId="6" xfId="0" applyNumberFormat="true" applyFont="true" applyFill="true" applyBorder="true" applyAlignment="true" applyProtection="true">
      <alignment horizontal="center" vertical="center"/>
    </xf>
    <xf numFmtId="0" fontId="4" fillId="0" borderId="16" xfId="0" applyNumberFormat="true" applyFont="true" applyFill="true" applyBorder="true" applyAlignment="true" applyProtection="true">
      <alignment horizontal="left" vertical="center"/>
    </xf>
    <xf numFmtId="49" fontId="4" fillId="0" borderId="17" xfId="0" applyNumberFormat="true" applyFont="true" applyFill="true" applyBorder="true" applyAlignment="true" applyProtection="true">
      <alignment horizontal="left" vertical="center" wrapText="true"/>
    </xf>
    <xf numFmtId="49" fontId="4" fillId="0" borderId="3" xfId="0" applyNumberFormat="true" applyFont="true" applyFill="true" applyBorder="true" applyAlignment="true" applyProtection="true">
      <alignment horizontal="left" vertical="center" wrapText="true"/>
    </xf>
    <xf numFmtId="0" fontId="4" fillId="0" borderId="17" xfId="0" applyNumberFormat="true" applyFont="true" applyFill="true" applyBorder="true" applyAlignment="true" applyProtection="true">
      <alignment horizontal="center" vertical="center" wrapText="true"/>
    </xf>
    <xf numFmtId="3" fontId="4" fillId="0" borderId="3" xfId="0" applyNumberFormat="true" applyFont="true" applyFill="true" applyBorder="true" applyAlignment="true" applyProtection="true">
      <alignment horizontal="center" vertical="center"/>
    </xf>
    <xf numFmtId="0" fontId="4" fillId="0" borderId="25" xfId="0" applyNumberFormat="true" applyFont="true" applyFill="true" applyBorder="true" applyAlignment="true" applyProtection="true">
      <alignment horizontal="left" vertical="center"/>
    </xf>
    <xf numFmtId="49" fontId="4" fillId="0" borderId="17" xfId="0" applyNumberFormat="true" applyFont="true" applyFill="true" applyBorder="true" applyAlignment="true" applyProtection="true">
      <alignment horizontal="justify" vertical="center" wrapText="true"/>
    </xf>
    <xf numFmtId="49" fontId="4" fillId="0" borderId="30" xfId="0" applyNumberFormat="true" applyFont="true" applyFill="true" applyBorder="true" applyAlignment="true" applyProtection="true">
      <alignment horizontal="justify" vertical="center" wrapText="true"/>
    </xf>
    <xf numFmtId="49" fontId="4" fillId="0" borderId="26" xfId="0" applyNumberFormat="true" applyFont="true" applyFill="true" applyBorder="true" applyAlignment="true" applyProtection="true">
      <alignment horizontal="left" vertical="center" wrapText="true"/>
    </xf>
    <xf numFmtId="0" fontId="4" fillId="0" borderId="3" xfId="0" applyNumberFormat="true" applyFont="true" applyFill="true" applyBorder="true" applyAlignment="true" applyProtection="true">
      <alignment horizontal="justify" vertical="center" wrapText="true"/>
    </xf>
    <xf numFmtId="0" fontId="9" fillId="0" borderId="3" xfId="0" applyNumberFormat="true" applyFont="true" applyFill="true" applyBorder="true" applyAlignment="true" applyProtection="true">
      <alignment horizontal="justify" vertical="center" wrapText="true"/>
    </xf>
    <xf numFmtId="0" fontId="10" fillId="0" borderId="3" xfId="0" applyFont="true" applyFill="true" applyBorder="true" applyAlignment="true">
      <alignment horizontal="justify" vertical="center" wrapText="true"/>
    </xf>
    <xf numFmtId="0" fontId="8" fillId="0" borderId="3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11" fillId="0" borderId="0" xfId="0" applyFont="true" applyFill="true" applyBorder="true" applyAlignment="true">
      <alignment horizontal="center" vertical="center"/>
    </xf>
    <xf numFmtId="49" fontId="4" fillId="0" borderId="26" xfId="0" applyNumberFormat="true" applyFont="true" applyFill="true" applyBorder="true" applyAlignment="true" applyProtection="true">
      <alignment horizontal="justify" vertical="center" wrapText="true"/>
    </xf>
    <xf numFmtId="0" fontId="12" fillId="0" borderId="0" xfId="0" applyFont="true">
      <alignment vertical="center"/>
    </xf>
    <xf numFmtId="0" fontId="13" fillId="0" borderId="16" xfId="0" applyNumberFormat="true" applyFont="true" applyFill="true" applyBorder="true" applyAlignment="true" applyProtection="true">
      <alignment horizontal="center" vertical="center" wrapText="true"/>
    </xf>
    <xf numFmtId="49" fontId="13" fillId="0" borderId="3" xfId="0" applyNumberFormat="true" applyFont="true" applyFill="true" applyBorder="true" applyAlignment="true" applyProtection="true">
      <alignment horizontal="justify" vertical="center" wrapText="true"/>
    </xf>
    <xf numFmtId="0" fontId="13" fillId="0" borderId="3" xfId="0" applyNumberFormat="true" applyFont="true" applyFill="true" applyBorder="true" applyAlignment="true" applyProtection="true">
      <alignment horizontal="center" vertical="center"/>
    </xf>
    <xf numFmtId="0" fontId="13" fillId="0" borderId="3" xfId="0" applyFont="true" applyFill="true" applyBorder="true" applyAlignment="true">
      <alignment horizontal="center" vertical="center"/>
    </xf>
    <xf numFmtId="0" fontId="13" fillId="0" borderId="6" xfId="0" applyNumberFormat="true" applyFont="true" applyFill="true" applyBorder="true" applyAlignment="true" applyProtection="true">
      <alignment horizontal="center" vertical="center"/>
    </xf>
    <xf numFmtId="0" fontId="4" fillId="0" borderId="17" xfId="0" applyNumberFormat="true" applyFont="true" applyFill="true" applyBorder="true" applyAlignment="true" applyProtection="true">
      <alignment horizontal="left" vertical="center" wrapText="true"/>
    </xf>
    <xf numFmtId="0" fontId="13" fillId="0" borderId="3" xfId="0" applyNumberFormat="true" applyFont="true" applyFill="true" applyBorder="true" applyAlignment="true" applyProtection="true">
      <alignment horizontal="center" vertical="center" wrapText="true"/>
    </xf>
    <xf numFmtId="0" fontId="4" fillId="0" borderId="26" xfId="0" applyNumberFormat="true" applyFont="true" applyFill="true" applyBorder="true" applyAlignment="true" applyProtection="true">
      <alignment horizontal="left" vertical="center" wrapText="true"/>
    </xf>
    <xf numFmtId="0" fontId="9" fillId="0" borderId="30" xfId="0" applyNumberFormat="true" applyFont="true" applyFill="true" applyBorder="true" applyAlignment="true" applyProtection="true">
      <alignment horizontal="left" vertical="center" wrapText="true"/>
    </xf>
    <xf numFmtId="0" fontId="4" fillId="0" borderId="15" xfId="0" applyNumberFormat="true" applyFont="true" applyFill="true" applyBorder="true" applyAlignment="true" applyProtection="true">
      <alignment horizontal="justify" vertical="center" wrapText="true"/>
    </xf>
    <xf numFmtId="0" fontId="9" fillId="0" borderId="18" xfId="0" applyNumberFormat="true" applyFont="true" applyFill="true" applyBorder="true" applyAlignment="true" applyProtection="true">
      <alignment horizontal="justify" vertical="center" wrapText="true"/>
    </xf>
    <xf numFmtId="0" fontId="4" fillId="0" borderId="23" xfId="0" applyNumberFormat="true" applyFont="true" applyFill="true" applyBorder="true" applyAlignment="true" applyProtection="true">
      <alignment horizontal="left" vertical="center" wrapText="true"/>
    </xf>
    <xf numFmtId="0" fontId="9" fillId="0" borderId="2" xfId="0" applyNumberFormat="true" applyFont="true" applyFill="true" applyBorder="true" applyAlignment="true" applyProtection="true">
      <alignment horizontal="left" vertical="center" wrapText="true"/>
    </xf>
    <xf numFmtId="0" fontId="4" fillId="0" borderId="17" xfId="0" applyNumberFormat="true" applyFont="true" applyFill="true" applyBorder="true" applyAlignment="true" applyProtection="true">
      <alignment horizontal="justify" vertical="center" wrapText="true"/>
    </xf>
    <xf numFmtId="0" fontId="9" fillId="0" borderId="30" xfId="0" applyNumberFormat="true" applyFont="true" applyFill="true" applyBorder="true" applyAlignment="true" applyProtection="true">
      <alignment horizontal="justify" vertical="center" wrapText="true"/>
    </xf>
    <xf numFmtId="0" fontId="9" fillId="0" borderId="26" xfId="0" applyNumberFormat="true" applyFont="true" applyFill="true" applyBorder="true" applyAlignment="true" applyProtection="true">
      <alignment horizontal="left" vertical="center" wrapText="true"/>
    </xf>
    <xf numFmtId="0" fontId="9" fillId="0" borderId="23" xfId="0" applyNumberFormat="true" applyFont="true" applyFill="true" applyBorder="true" applyAlignment="true" applyProtection="true">
      <alignment horizontal="justify" vertical="center" wrapText="true"/>
    </xf>
    <xf numFmtId="0" fontId="9" fillId="0" borderId="26" xfId="0" applyNumberFormat="true" applyFont="true" applyFill="true" applyBorder="true" applyAlignment="true" applyProtection="true">
      <alignment horizontal="justify" vertical="center" wrapText="true"/>
    </xf>
    <xf numFmtId="0" fontId="4" fillId="0" borderId="2" xfId="0" applyNumberFormat="true" applyFont="true" applyFill="true" applyBorder="true" applyAlignment="true" applyProtection="true">
      <alignment horizontal="center" vertical="center"/>
    </xf>
    <xf numFmtId="0" fontId="4" fillId="0" borderId="5" xfId="0" applyNumberFormat="true" applyFont="true" applyFill="true" applyBorder="true" applyAlignment="true" applyProtection="true">
      <alignment horizontal="center" vertical="center"/>
    </xf>
    <xf numFmtId="0" fontId="4" fillId="0" borderId="18" xfId="0" applyNumberFormat="true" applyFont="true" applyFill="true" applyBorder="true" applyAlignment="true" applyProtection="true">
      <alignment horizontal="center" vertical="center"/>
    </xf>
    <xf numFmtId="0" fontId="4" fillId="0" borderId="30" xfId="0" applyNumberFormat="true" applyFont="true" applyFill="true" applyBorder="true" applyAlignment="true" applyProtection="true">
      <alignment horizontal="left" vertical="center" wrapText="true"/>
    </xf>
    <xf numFmtId="49" fontId="4" fillId="0" borderId="30" xfId="0" applyNumberFormat="true" applyFont="true" applyFill="true" applyBorder="true" applyAlignment="true" applyProtection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/>
    </xf>
    <xf numFmtId="0" fontId="4" fillId="0" borderId="16" xfId="0" applyNumberFormat="true" applyFont="true" applyFill="true" applyBorder="true" applyAlignment="true" applyProtection="true">
      <alignment vertical="center"/>
    </xf>
    <xf numFmtId="0" fontId="4" fillId="0" borderId="2" xfId="0" applyNumberFormat="true" applyFont="true" applyFill="true" applyBorder="true" applyAlignment="true" applyProtection="true">
      <alignment horizontal="center" vertical="center" wrapText="true"/>
    </xf>
    <xf numFmtId="0" fontId="4" fillId="0" borderId="6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0" applyNumberFormat="true" applyFont="true" applyFill="true" applyBorder="true" applyAlignment="true" applyProtection="true">
      <alignment horizontal="left" vertical="center" wrapText="true"/>
    </xf>
    <xf numFmtId="0" fontId="4" fillId="0" borderId="25" xfId="0" applyNumberFormat="true" applyFont="true" applyFill="true" applyBorder="true" applyAlignment="true" applyProtection="true">
      <alignment vertical="center"/>
    </xf>
    <xf numFmtId="0" fontId="4" fillId="0" borderId="16" xfId="0" applyNumberFormat="true" applyFont="true" applyFill="true" applyBorder="true" applyAlignment="true" applyProtection="true">
      <alignment vertical="center" wrapText="true"/>
    </xf>
    <xf numFmtId="0" fontId="4" fillId="0" borderId="32" xfId="0" applyNumberFormat="true" applyFont="true" applyFill="true" applyBorder="true" applyAlignment="true" applyProtection="true">
      <alignment vertical="center" wrapText="true"/>
    </xf>
    <xf numFmtId="0" fontId="14" fillId="0" borderId="3" xfId="0" applyNumberFormat="true" applyFont="true" applyFill="true" applyBorder="true" applyAlignment="true" applyProtection="true">
      <alignment horizontal="left" vertical="center" wrapText="true"/>
    </xf>
    <xf numFmtId="0" fontId="14" fillId="0" borderId="17" xfId="0" applyNumberFormat="true" applyFont="true" applyFill="true" applyBorder="true" applyAlignment="true" applyProtection="true">
      <alignment horizontal="left" vertical="center" wrapText="true"/>
    </xf>
    <xf numFmtId="0" fontId="14" fillId="0" borderId="30" xfId="0" applyNumberFormat="true" applyFont="true" applyFill="true" applyBorder="true" applyAlignment="true" applyProtection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17" xfId="0" applyFont="true" applyFill="true" applyBorder="true" applyAlignment="true">
      <alignment horizontal="left" vertical="center" wrapText="true"/>
    </xf>
    <xf numFmtId="0" fontId="4" fillId="0" borderId="3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25" xfId="0" applyNumberFormat="true" applyFont="true" applyFill="true" applyBorder="true" applyAlignment="true" applyProtection="true">
      <alignment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14" fillId="0" borderId="26" xfId="0" applyNumberFormat="true" applyFont="true" applyFill="true" applyBorder="true" applyAlignment="true" applyProtection="true">
      <alignment horizontal="left" vertical="center" wrapText="true"/>
    </xf>
    <xf numFmtId="0" fontId="4" fillId="0" borderId="26" xfId="0" applyFont="true" applyFill="true" applyBorder="true" applyAlignment="true">
      <alignment horizontal="left" vertical="center" wrapText="true"/>
    </xf>
    <xf numFmtId="0" fontId="15" fillId="0" borderId="0" xfId="0" applyFont="true">
      <alignment vertical="center"/>
    </xf>
    <xf numFmtId="0" fontId="4" fillId="0" borderId="1" xfId="0" applyFont="true" applyBorder="true">
      <alignment vertical="center"/>
    </xf>
    <xf numFmtId="0" fontId="4" fillId="0" borderId="33" xfId="0" applyFont="true" applyBorder="true">
      <alignment vertical="center"/>
    </xf>
    <xf numFmtId="0" fontId="4" fillId="0" borderId="33" xfId="0" applyFont="true" applyFill="true" applyBorder="true" applyAlignment="true">
      <alignment horizontal="left" vertical="center"/>
    </xf>
    <xf numFmtId="0" fontId="4" fillId="0" borderId="28" xfId="0" applyFont="true" applyBorder="true">
      <alignment vertical="center"/>
    </xf>
    <xf numFmtId="0" fontId="11" fillId="0" borderId="3" xfId="0" applyFont="true" applyFill="true" applyBorder="true" applyAlignment="true">
      <alignment horizontal="center" vertical="center"/>
    </xf>
    <xf numFmtId="0" fontId="4" fillId="0" borderId="28" xfId="0" applyFont="true" applyBorder="true" applyAlignment="true">
      <alignment vertical="center" wrapText="true"/>
    </xf>
    <xf numFmtId="0" fontId="11" fillId="0" borderId="28" xfId="0" applyFont="true" applyBorder="true">
      <alignment vertical="center"/>
    </xf>
    <xf numFmtId="0" fontId="4" fillId="0" borderId="34" xfId="0" applyFont="true" applyBorder="true">
      <alignment vertical="center"/>
    </xf>
    <xf numFmtId="0" fontId="4" fillId="0" borderId="34" xfId="0" applyFont="true" applyBorder="true" applyAlignment="true">
      <alignment vertical="center" wrapText="true"/>
    </xf>
    <xf numFmtId="0" fontId="16" fillId="0" borderId="0" xfId="0" applyFont="true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  <xf numFmtId="4" fontId="11" fillId="0" borderId="3" xfId="0" applyNumberFormat="true" applyFont="true" applyFill="true" applyBorder="true" applyAlignment="true">
      <alignment horizontal="right" vertical="center"/>
    </xf>
    <xf numFmtId="4" fontId="4" fillId="0" borderId="3" xfId="0" applyNumberFormat="true" applyFont="true" applyFill="true" applyBorder="true" applyAlignment="true">
      <alignment horizontal="right" vertical="center"/>
    </xf>
    <xf numFmtId="0" fontId="4" fillId="0" borderId="1" xfId="0" applyFont="true" applyBorder="true" applyAlignment="true">
      <alignment horizontal="right" vertical="center" wrapText="true"/>
    </xf>
    <xf numFmtId="0" fontId="4" fillId="0" borderId="33" xfId="0" applyFont="true" applyBorder="true" applyAlignment="true">
      <alignment horizontal="right" vertical="center"/>
    </xf>
    <xf numFmtId="0" fontId="4" fillId="0" borderId="35" xfId="0" applyFont="true" applyBorder="true">
      <alignment vertical="center"/>
    </xf>
    <xf numFmtId="0" fontId="4" fillId="0" borderId="29" xfId="0" applyFont="true" applyBorder="true">
      <alignment vertical="center"/>
    </xf>
    <xf numFmtId="0" fontId="4" fillId="0" borderId="29" xfId="0" applyFont="true" applyBorder="true" applyAlignment="true">
      <alignment vertical="center" wrapText="true"/>
    </xf>
    <xf numFmtId="0" fontId="11" fillId="0" borderId="29" xfId="0" applyFont="true" applyBorder="true" applyAlignment="true">
      <alignment vertical="center" wrapText="true"/>
    </xf>
    <xf numFmtId="0" fontId="4" fillId="0" borderId="36" xfId="0" applyFont="true" applyBorder="true" applyAlignment="true">
      <alignment vertical="center" wrapText="true"/>
    </xf>
    <xf numFmtId="0" fontId="4" fillId="0" borderId="33" xfId="0" applyFont="true" applyBorder="true" applyAlignment="true">
      <alignment horizontal="left" vertical="center"/>
    </xf>
    <xf numFmtId="0" fontId="4" fillId="0" borderId="33" xfId="0" applyFont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 wrapText="true"/>
    </xf>
    <xf numFmtId="0" fontId="17" fillId="0" borderId="0" xfId="0" applyFont="true">
      <alignment vertical="center"/>
    </xf>
    <xf numFmtId="177" fontId="18" fillId="0" borderId="3" xfId="0" applyNumberFormat="true" applyFont="true" applyFill="true" applyBorder="true" applyAlignment="true">
      <alignment horizontal="right" vertical="center" wrapText="true"/>
    </xf>
    <xf numFmtId="177" fontId="19" fillId="0" borderId="3" xfId="0" applyNumberFormat="true" applyFont="true" applyFill="true" applyBorder="true" applyAlignment="true">
      <alignment horizontal="right" vertical="center" wrapText="true"/>
    </xf>
    <xf numFmtId="0" fontId="15" fillId="0" borderId="0" xfId="0" applyFont="true" applyFill="true">
      <alignment vertical="center"/>
    </xf>
    <xf numFmtId="0" fontId="0" fillId="0" borderId="0" xfId="0" applyFont="true" applyFill="true">
      <alignment vertical="center"/>
    </xf>
    <xf numFmtId="0" fontId="4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33" xfId="0" applyFont="true" applyFill="true" applyBorder="true">
      <alignment vertical="center"/>
    </xf>
    <xf numFmtId="0" fontId="4" fillId="0" borderId="28" xfId="0" applyFont="true" applyFill="true" applyBorder="true" applyAlignment="true">
      <alignment vertical="center" wrapText="true"/>
    </xf>
    <xf numFmtId="0" fontId="11" fillId="0" borderId="28" xfId="0" applyFont="true" applyFill="true" applyBorder="true">
      <alignment vertical="center"/>
    </xf>
    <xf numFmtId="49" fontId="4" fillId="0" borderId="3" xfId="0" applyNumberFormat="true" applyFont="true" applyFill="true" applyBorder="true" applyAlignment="true">
      <alignment horizontal="left" vertical="center"/>
    </xf>
    <xf numFmtId="0" fontId="20" fillId="0" borderId="3" xfId="0" applyFont="true" applyFill="true" applyBorder="true" applyAlignment="true">
      <alignment horizontal="left" vertical="center"/>
    </xf>
    <xf numFmtId="49" fontId="20" fillId="0" borderId="3" xfId="0" applyNumberFormat="true" applyFont="true" applyFill="true" applyBorder="true" applyAlignment="true">
      <alignment horizontal="left" vertical="center"/>
    </xf>
    <xf numFmtId="0" fontId="4" fillId="0" borderId="34" xfId="0" applyFont="true" applyFill="true" applyBorder="true">
      <alignment vertical="center"/>
    </xf>
    <xf numFmtId="0" fontId="4" fillId="0" borderId="34" xfId="0" applyFont="true" applyFill="true" applyBorder="true" applyAlignment="true">
      <alignment vertical="center" wrapText="true"/>
    </xf>
    <xf numFmtId="0" fontId="16" fillId="0" borderId="0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horizontal="right" vertical="center" wrapText="true"/>
    </xf>
    <xf numFmtId="0" fontId="4" fillId="0" borderId="28" xfId="0" applyFont="true" applyFill="true" applyBorder="true">
      <alignment vertical="center"/>
    </xf>
    <xf numFmtId="0" fontId="4" fillId="0" borderId="33" xfId="0" applyFont="true" applyFill="true" applyBorder="true" applyAlignment="true">
      <alignment horizontal="right" vertical="center"/>
    </xf>
    <xf numFmtId="0" fontId="4" fillId="0" borderId="35" xfId="0" applyFont="true" applyFill="true" applyBorder="true">
      <alignment vertical="center"/>
    </xf>
    <xf numFmtId="0" fontId="4" fillId="0" borderId="29" xfId="0" applyFont="true" applyFill="true" applyBorder="true">
      <alignment vertical="center"/>
    </xf>
    <xf numFmtId="0" fontId="4" fillId="0" borderId="29" xfId="0" applyFont="true" applyFill="true" applyBorder="true" applyAlignment="true">
      <alignment vertical="center" wrapText="true"/>
    </xf>
    <xf numFmtId="0" fontId="11" fillId="0" borderId="29" xfId="0" applyFont="true" applyFill="true" applyBorder="true" applyAlignment="true">
      <alignment vertical="center" wrapText="true"/>
    </xf>
    <xf numFmtId="49" fontId="4" fillId="0" borderId="3" xfId="0" applyNumberFormat="true" applyFont="true" applyFill="true" applyBorder="true" applyAlignment="true" applyProtection="true">
      <alignment vertical="center" wrapText="true"/>
    </xf>
    <xf numFmtId="0" fontId="4" fillId="0" borderId="36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5" fillId="0" borderId="0" xfId="0" applyFont="true" applyFill="true" applyAlignment="true">
      <alignment vertical="center"/>
    </xf>
    <xf numFmtId="0" fontId="21" fillId="0" borderId="1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vertical="center" wrapText="true"/>
    </xf>
    <xf numFmtId="0" fontId="19" fillId="0" borderId="1" xfId="0" applyFont="true" applyFill="true" applyBorder="true" applyAlignment="true">
      <alignment vertical="center"/>
    </xf>
    <xf numFmtId="0" fontId="23" fillId="0" borderId="1" xfId="0" applyFont="true" applyFill="true" applyBorder="true" applyAlignment="true">
      <alignment horizontal="center" vertical="center"/>
    </xf>
    <xf numFmtId="0" fontId="19" fillId="0" borderId="33" xfId="0" applyFont="true" applyFill="true" applyBorder="true" applyAlignment="true">
      <alignment vertical="center"/>
    </xf>
    <xf numFmtId="0" fontId="19" fillId="0" borderId="33" xfId="0" applyFont="true" applyFill="true" applyBorder="true" applyAlignment="true">
      <alignment horizontal="left" vertical="center"/>
    </xf>
    <xf numFmtId="0" fontId="19" fillId="0" borderId="28" xfId="0" applyFont="true" applyFill="true" applyBorder="true" applyAlignment="true">
      <alignment vertical="center"/>
    </xf>
    <xf numFmtId="0" fontId="18" fillId="0" borderId="3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 wrapText="true"/>
    </xf>
    <xf numFmtId="0" fontId="11" fillId="0" borderId="3" xfId="0" applyFont="true" applyFill="true" applyBorder="true" applyAlignment="true">
      <alignment horizontal="left" vertical="center" wrapText="true"/>
    </xf>
    <xf numFmtId="0" fontId="11" fillId="0" borderId="3" xfId="0" applyFont="true" applyFill="true" applyBorder="true" applyAlignment="true">
      <alignment horizontal="left" vertical="center"/>
    </xf>
    <xf numFmtId="49" fontId="11" fillId="0" borderId="3" xfId="0" applyNumberFormat="true" applyFont="true" applyFill="true" applyBorder="true" applyAlignment="true">
      <alignment horizontal="left" vertical="center"/>
    </xf>
    <xf numFmtId="0" fontId="19" fillId="0" borderId="36" xfId="0" applyFont="true" applyFill="true" applyBorder="true" applyAlignment="true">
      <alignment vertical="center"/>
    </xf>
    <xf numFmtId="0" fontId="19" fillId="0" borderId="0" xfId="0" applyFont="true" applyFill="true" applyAlignment="true">
      <alignment vertical="center"/>
    </xf>
    <xf numFmtId="49" fontId="7" fillId="0" borderId="3" xfId="0" applyNumberFormat="true" applyFont="true" applyBorder="true" applyAlignment="true">
      <alignment horizontal="left" vertical="center"/>
    </xf>
    <xf numFmtId="0" fontId="19" fillId="0" borderId="1" xfId="0" applyFont="true" applyFill="true" applyBorder="true" applyAlignment="true">
      <alignment horizontal="right" vertical="center" wrapText="true"/>
    </xf>
    <xf numFmtId="0" fontId="19" fillId="0" borderId="33" xfId="0" applyFont="true" applyFill="true" applyBorder="true" applyAlignment="true">
      <alignment horizontal="right" vertical="center"/>
    </xf>
    <xf numFmtId="4" fontId="18" fillId="0" borderId="3" xfId="0" applyNumberFormat="true" applyFont="true" applyFill="true" applyBorder="true" applyAlignment="true">
      <alignment horizontal="right" vertical="center"/>
    </xf>
    <xf numFmtId="4" fontId="19" fillId="0" borderId="3" xfId="0" applyNumberFormat="true" applyFont="true" applyFill="true" applyBorder="true" applyAlignment="true">
      <alignment horizontal="right" vertical="center"/>
    </xf>
    <xf numFmtId="0" fontId="4" fillId="0" borderId="3" xfId="0" applyFont="true" applyBorder="true" applyAlignment="true">
      <alignment vertical="center" wrapText="true"/>
    </xf>
    <xf numFmtId="0" fontId="11" fillId="0" borderId="3" xfId="0" applyFont="true" applyBorder="true" applyAlignment="true">
      <alignment vertical="center" wrapText="true"/>
    </xf>
    <xf numFmtId="0" fontId="19" fillId="0" borderId="3" xfId="0" applyFont="true" applyFill="true" applyBorder="true" applyAlignment="true">
      <alignment vertical="center"/>
    </xf>
    <xf numFmtId="0" fontId="0" fillId="0" borderId="3" xfId="0" applyFont="true" applyFill="true" applyBorder="true" applyAlignment="true">
      <alignment vertical="center"/>
    </xf>
    <xf numFmtId="0" fontId="22" fillId="0" borderId="29" xfId="0" applyFont="true" applyFill="true" applyBorder="true" applyAlignment="true">
      <alignment vertical="center" wrapText="true"/>
    </xf>
    <xf numFmtId="0" fontId="19" fillId="0" borderId="29" xfId="0" applyFont="true" applyFill="true" applyBorder="true" applyAlignment="true">
      <alignment vertical="center" wrapText="true"/>
    </xf>
    <xf numFmtId="0" fontId="22" fillId="0" borderId="0" xfId="0" applyFont="true" applyFill="true" applyBorder="true" applyAlignment="true">
      <alignment vertical="center" wrapText="true"/>
    </xf>
    <xf numFmtId="0" fontId="22" fillId="0" borderId="0" xfId="0" applyFont="true" applyFill="true" applyAlignment="true">
      <alignment vertical="center" wrapText="true"/>
    </xf>
    <xf numFmtId="0" fontId="17" fillId="0" borderId="0" xfId="0" applyFont="true" applyFill="true" applyAlignment="true">
      <alignment vertical="center"/>
    </xf>
    <xf numFmtId="0" fontId="19" fillId="0" borderId="28" xfId="0" applyFont="true" applyFill="true" applyBorder="true" applyAlignment="true">
      <alignment vertical="center" wrapText="true"/>
    </xf>
    <xf numFmtId="0" fontId="18" fillId="0" borderId="28" xfId="0" applyFont="true" applyFill="true" applyBorder="true" applyAlignment="true">
      <alignment vertical="center"/>
    </xf>
    <xf numFmtId="0" fontId="18" fillId="0" borderId="28" xfId="0" applyFont="true" applyFill="true" applyBorder="true" applyAlignment="true">
      <alignment vertical="center" wrapText="true"/>
    </xf>
    <xf numFmtId="0" fontId="11" fillId="2" borderId="3" xfId="0" applyFont="true" applyFill="true" applyBorder="true" applyAlignment="true">
      <alignment horizontal="left" vertical="center"/>
    </xf>
    <xf numFmtId="0" fontId="4" fillId="2" borderId="3" xfId="0" applyFont="true" applyFill="true" applyBorder="true" applyAlignment="true">
      <alignment horizontal="left" vertical="center"/>
    </xf>
    <xf numFmtId="49" fontId="4" fillId="2" borderId="3" xfId="0" applyNumberFormat="true" applyFont="true" applyFill="true" applyBorder="true" applyAlignment="true">
      <alignment horizontal="left" vertical="center"/>
    </xf>
    <xf numFmtId="0" fontId="6" fillId="0" borderId="3" xfId="0" applyFont="true" applyFill="true" applyBorder="true" applyAlignment="true">
      <alignment horizontal="left" vertical="center"/>
    </xf>
    <xf numFmtId="0" fontId="24" fillId="0" borderId="3" xfId="0" applyFont="true" applyFill="true" applyBorder="true" applyAlignment="true">
      <alignment horizontal="left" vertical="center"/>
    </xf>
    <xf numFmtId="49" fontId="6" fillId="0" borderId="3" xfId="0" applyNumberFormat="true" applyFont="true" applyFill="true" applyBorder="true">
      <alignment vertical="center"/>
    </xf>
    <xf numFmtId="0" fontId="19" fillId="0" borderId="33" xfId="0" applyFont="true" applyFill="true" applyBorder="true" applyAlignment="true">
      <alignment vertical="center" wrapText="true"/>
    </xf>
    <xf numFmtId="0" fontId="18" fillId="0" borderId="3" xfId="0" applyFont="true" applyFill="true" applyBorder="true" applyAlignment="true">
      <alignment horizontal="center" vertical="center" wrapText="true"/>
    </xf>
    <xf numFmtId="177" fontId="19" fillId="0" borderId="3" xfId="0" applyNumberFormat="true" applyFont="true" applyBorder="true" applyAlignment="true">
      <alignment horizontal="right" vertical="center" wrapText="true"/>
    </xf>
    <xf numFmtId="0" fontId="4" fillId="2" borderId="17" xfId="0" applyFont="true" applyFill="true" applyBorder="true" applyAlignment="true">
      <alignment horizontal="left" vertical="center" wrapText="true"/>
    </xf>
    <xf numFmtId="0" fontId="4" fillId="2" borderId="3" xfId="0" applyFont="true" applyFill="true" applyBorder="true" applyAlignment="true">
      <alignment horizontal="left" vertical="center" wrapText="true"/>
    </xf>
    <xf numFmtId="0" fontId="19" fillId="0" borderId="29" xfId="0" applyFont="true" applyFill="true" applyBorder="true" applyAlignment="true">
      <alignment vertical="center"/>
    </xf>
    <xf numFmtId="0" fontId="18" fillId="0" borderId="29" xfId="0" applyFont="true" applyFill="true" applyBorder="true" applyAlignment="true">
      <alignment vertical="center" wrapText="true"/>
    </xf>
    <xf numFmtId="0" fontId="18" fillId="0" borderId="29" xfId="0" applyFont="true" applyFill="true" applyBorder="true" applyAlignment="true">
      <alignment vertical="center"/>
    </xf>
    <xf numFmtId="0" fontId="15" fillId="0" borderId="3" xfId="0" applyFont="true" applyFill="true" applyBorder="true" applyAlignment="true">
      <alignment vertical="center"/>
    </xf>
    <xf numFmtId="0" fontId="25" fillId="0" borderId="1" xfId="0" applyFont="true" applyFill="true" applyBorder="true">
      <alignment vertical="center"/>
    </xf>
    <xf numFmtId="0" fontId="26" fillId="0" borderId="1" xfId="0" applyFont="true" applyFill="true" applyBorder="true" applyAlignment="true">
      <alignment vertical="center" wrapText="true"/>
    </xf>
    <xf numFmtId="0" fontId="27" fillId="2" borderId="3" xfId="0" applyFont="true" applyFill="true" applyBorder="true" applyAlignment="true">
      <alignment horizontal="left" vertical="center" wrapText="true"/>
    </xf>
    <xf numFmtId="0" fontId="4" fillId="0" borderId="0" xfId="0" applyFont="true" applyFill="true">
      <alignment vertical="center"/>
    </xf>
    <xf numFmtId="0" fontId="4" fillId="0" borderId="33" xfId="0" applyFont="true" applyFill="true" applyBorder="true" applyAlignment="true">
      <alignment vertical="center" wrapText="true"/>
    </xf>
    <xf numFmtId="0" fontId="20" fillId="0" borderId="3" xfId="0" applyFont="true" applyBorder="true" applyAlignment="true">
      <alignment horizontal="left" vertical="center" wrapText="true"/>
    </xf>
    <xf numFmtId="177" fontId="4" fillId="0" borderId="3" xfId="0" applyNumberFormat="true" applyFont="true" applyFill="true" applyBorder="true" applyAlignment="true">
      <alignment vertical="center" wrapText="true"/>
    </xf>
    <xf numFmtId="177" fontId="18" fillId="0" borderId="3" xfId="0" applyNumberFormat="true" applyFont="true" applyBorder="true" applyAlignment="true">
      <alignment horizontal="right" vertical="center" wrapText="true"/>
    </xf>
    <xf numFmtId="177" fontId="19" fillId="0" borderId="37" xfId="0" applyNumberFormat="true" applyFont="true" applyBorder="true" applyAlignment="true">
      <alignment horizontal="right" vertical="center" wrapText="true"/>
    </xf>
    <xf numFmtId="0" fontId="4" fillId="0" borderId="3" xfId="0" applyFont="true" applyFill="true" applyBorder="true">
      <alignment vertical="center"/>
    </xf>
    <xf numFmtId="4" fontId="19" fillId="0" borderId="38" xfId="0" applyNumberFormat="true" applyFont="true" applyFill="true" applyBorder="true" applyAlignment="true">
      <alignment horizontal="right" vertical="center" wrapText="true"/>
    </xf>
    <xf numFmtId="4" fontId="19" fillId="0" borderId="3" xfId="0" applyNumberFormat="true" applyFont="true" applyFill="true" applyBorder="true" applyAlignment="true">
      <alignment horizontal="right" vertical="center" wrapText="true"/>
    </xf>
    <xf numFmtId="0" fontId="0" fillId="0" borderId="3" xfId="0" applyFont="true" applyFill="true" applyBorder="true">
      <alignment vertical="center"/>
    </xf>
    <xf numFmtId="0" fontId="26" fillId="0" borderId="28" xfId="0" applyFont="true" applyFill="true" applyBorder="true" applyAlignment="true">
      <alignment vertical="center" wrapText="true"/>
    </xf>
    <xf numFmtId="0" fontId="4" fillId="0" borderId="35" xfId="0" applyFont="true" applyFill="true" applyBorder="true" applyAlignment="true">
      <alignment vertical="center" wrapText="true"/>
    </xf>
    <xf numFmtId="0" fontId="26" fillId="0" borderId="0" xfId="0" applyFont="true" applyFill="true" applyBorder="true" applyAlignment="true">
      <alignment vertical="center" wrapText="true"/>
    </xf>
    <xf numFmtId="0" fontId="26" fillId="0" borderId="0" xfId="0" applyFont="true" applyFill="true" applyAlignment="true">
      <alignment vertical="center" wrapText="true"/>
    </xf>
    <xf numFmtId="0" fontId="28" fillId="0" borderId="1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vertical="center"/>
    </xf>
    <xf numFmtId="0" fontId="29" fillId="0" borderId="1" xfId="0" applyFont="true" applyFill="true" applyBorder="true" applyAlignment="true">
      <alignment horizontal="center" vertical="center"/>
    </xf>
    <xf numFmtId="0" fontId="19" fillId="0" borderId="3" xfId="0" applyFont="true" applyFill="true" applyBorder="true" applyAlignment="true">
      <alignment horizontal="left" vertical="center"/>
    </xf>
    <xf numFmtId="0" fontId="19" fillId="0" borderId="3" xfId="0" applyFont="true" applyFill="true" applyBorder="true" applyAlignment="true">
      <alignment horizontal="left" vertical="center" wrapText="true"/>
    </xf>
    <xf numFmtId="0" fontId="22" fillId="0" borderId="34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right" vertical="center"/>
    </xf>
    <xf numFmtId="0" fontId="22" fillId="0" borderId="28" xfId="0" applyFont="true" applyFill="true" applyBorder="true" applyAlignment="true">
      <alignment vertical="center" wrapText="true"/>
    </xf>
    <xf numFmtId="0" fontId="19" fillId="0" borderId="35" xfId="0" applyFont="true" applyFill="true" applyBorder="true" applyAlignment="true">
      <alignment vertical="center" wrapText="true"/>
    </xf>
    <xf numFmtId="0" fontId="22" fillId="0" borderId="36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18" fillId="0" borderId="38" xfId="0" applyFont="true" applyFill="true" applyBorder="true" applyAlignment="true">
      <alignment horizontal="center" vertical="center"/>
    </xf>
    <xf numFmtId="4" fontId="18" fillId="0" borderId="39" xfId="0" applyNumberFormat="true" applyFont="true" applyFill="true" applyBorder="true" applyAlignment="true">
      <alignment horizontal="right" vertical="center"/>
    </xf>
    <xf numFmtId="0" fontId="19" fillId="0" borderId="3" xfId="0" applyFont="true" applyFill="true" applyBorder="true" applyAlignment="true">
      <alignment horizontal="center" vertical="center"/>
    </xf>
    <xf numFmtId="0" fontId="19" fillId="0" borderId="3" xfId="0" applyFont="true" applyFill="true" applyBorder="true" applyAlignment="true">
      <alignment horizontal="center" vertical="center" wrapText="true"/>
    </xf>
    <xf numFmtId="4" fontId="11" fillId="0" borderId="2" xfId="0" applyNumberFormat="true" applyFont="true" applyFill="true" applyBorder="true" applyAlignment="true">
      <alignment horizontal="right" vertical="center"/>
    </xf>
    <xf numFmtId="0" fontId="20" fillId="0" borderId="33" xfId="0" applyFont="true" applyFill="true" applyBorder="true" applyAlignment="true">
      <alignment horizontal="left" vertical="center"/>
    </xf>
    <xf numFmtId="0" fontId="19" fillId="0" borderId="3" xfId="0" applyFont="true" applyFill="true" applyBorder="true" applyAlignment="true">
      <alignment vertical="center" wrapText="true"/>
    </xf>
    <xf numFmtId="0" fontId="30" fillId="0" borderId="34" xfId="0" applyFont="true" applyFill="true" applyBorder="true" applyAlignment="true">
      <alignment vertical="center" wrapText="true"/>
    </xf>
    <xf numFmtId="0" fontId="22" fillId="0" borderId="40" xfId="0" applyFont="true" applyFill="true" applyBorder="true" applyAlignment="true">
      <alignment vertical="center" wrapText="true"/>
    </xf>
    <xf numFmtId="0" fontId="31" fillId="0" borderId="0" xfId="0" applyFont="true" applyFill="true" applyAlignment="true">
      <alignment vertical="center"/>
    </xf>
    <xf numFmtId="0" fontId="32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&#25104;&#21150;2024&#24180;&#39044;&#31639;&#20844;&#24320;/&#37096;&#38376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tabSelected="1" workbookViewId="0">
      <selection activeCell="A18" sqref="A18"/>
    </sheetView>
  </sheetViews>
  <sheetFormatPr defaultColWidth="9" defaultRowHeight="15.75" outlineLevelRow="2"/>
  <cols>
    <col min="1" max="1" width="123.125" style="263" customWidth="true"/>
    <col min="2" max="16384" width="9" style="263"/>
  </cols>
  <sheetData>
    <row r="1" ht="137" customHeight="true" spans="1:1">
      <c r="A1" s="264" t="s">
        <v>0</v>
      </c>
    </row>
    <row r="2" ht="96" customHeight="true" spans="1:1">
      <c r="A2" s="264" t="s">
        <v>1</v>
      </c>
    </row>
    <row r="3" ht="60" customHeight="true" spans="1:1">
      <c r="A3" s="265">
        <v>45357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selection activeCell="E1" sqref="E1"/>
    </sheetView>
  </sheetViews>
  <sheetFormatPr defaultColWidth="10" defaultRowHeight="13.5" outlineLevelCol="5"/>
  <cols>
    <col min="1" max="1" width="1.53333333333333" style="176" customWidth="true"/>
    <col min="2" max="2" width="41.0333333333333" style="176" customWidth="true"/>
    <col min="3" max="3" width="16.4083333333333" style="176" customWidth="true"/>
    <col min="4" max="4" width="41.0333333333333" style="176" customWidth="true"/>
    <col min="5" max="5" width="16.4083333333333" style="176" customWidth="true"/>
    <col min="6" max="6" width="1.53333333333333" style="176" customWidth="true"/>
    <col min="7" max="10" width="9.76666666666667" style="176" customWidth="true"/>
    <col min="11" max="16384" width="10" style="176"/>
  </cols>
  <sheetData>
    <row r="1" s="176" customFormat="true" ht="14.2" customHeight="true" spans="1:6">
      <c r="A1" s="241"/>
      <c r="B1" s="178"/>
      <c r="C1" s="179"/>
      <c r="D1" s="242"/>
      <c r="E1" s="247" t="s">
        <v>2</v>
      </c>
      <c r="F1" s="248" t="s">
        <v>3</v>
      </c>
    </row>
    <row r="2" s="176" customFormat="true" ht="19.9" customHeight="true" spans="1:6">
      <c r="A2" s="242"/>
      <c r="B2" s="243" t="s">
        <v>4</v>
      </c>
      <c r="C2" s="243"/>
      <c r="D2" s="243"/>
      <c r="E2" s="243"/>
      <c r="F2" s="248"/>
    </row>
    <row r="3" s="177" customFormat="true" ht="17.05" customHeight="true" spans="1:6">
      <c r="A3" s="182"/>
      <c r="B3" s="259" t="s">
        <v>5</v>
      </c>
      <c r="C3" s="215"/>
      <c r="D3" s="215"/>
      <c r="E3" s="194" t="s">
        <v>6</v>
      </c>
      <c r="F3" s="249"/>
    </row>
    <row r="4" s="177" customFormat="true" ht="21.35" customHeight="true" spans="1:6">
      <c r="A4" s="184"/>
      <c r="B4" s="185" t="s">
        <v>7</v>
      </c>
      <c r="C4" s="185"/>
      <c r="D4" s="185" t="s">
        <v>8</v>
      </c>
      <c r="E4" s="185"/>
      <c r="F4" s="202"/>
    </row>
    <row r="5" s="177" customFormat="true" ht="21.35" customHeight="true" spans="1:6">
      <c r="A5" s="184"/>
      <c r="B5" s="185" t="s">
        <v>9</v>
      </c>
      <c r="C5" s="185" t="s">
        <v>10</v>
      </c>
      <c r="D5" s="185" t="s">
        <v>9</v>
      </c>
      <c r="E5" s="185" t="s">
        <v>10</v>
      </c>
      <c r="F5" s="202"/>
    </row>
    <row r="6" s="177" customFormat="true" ht="19.9" customHeight="true" spans="1:6">
      <c r="A6" s="184"/>
      <c r="B6" s="245" t="s">
        <v>11</v>
      </c>
      <c r="C6" s="196">
        <v>7952360.23</v>
      </c>
      <c r="D6" s="245" t="s">
        <v>12</v>
      </c>
      <c r="E6" s="196">
        <v>5059611.01</v>
      </c>
      <c r="F6" s="202"/>
    </row>
    <row r="7" s="177" customFormat="true" ht="19.9" customHeight="true" spans="1:6">
      <c r="A7" s="184"/>
      <c r="B7" s="245" t="s">
        <v>13</v>
      </c>
      <c r="C7" s="196"/>
      <c r="D7" s="245" t="s">
        <v>14</v>
      </c>
      <c r="E7" s="196"/>
      <c r="F7" s="202"/>
    </row>
    <row r="8" s="177" customFormat="true" ht="19.9" customHeight="true" spans="1:6">
      <c r="A8" s="184"/>
      <c r="B8" s="245" t="s">
        <v>15</v>
      </c>
      <c r="C8" s="196"/>
      <c r="D8" s="245" t="s">
        <v>16</v>
      </c>
      <c r="E8" s="196"/>
      <c r="F8" s="202"/>
    </row>
    <row r="9" s="177" customFormat="true" ht="19.9" customHeight="true" spans="1:6">
      <c r="A9" s="184"/>
      <c r="B9" s="245" t="s">
        <v>17</v>
      </c>
      <c r="C9" s="196"/>
      <c r="D9" s="245" t="s">
        <v>18</v>
      </c>
      <c r="E9" s="196"/>
      <c r="F9" s="202"/>
    </row>
    <row r="10" s="177" customFormat="true" ht="19.9" customHeight="true" spans="1:6">
      <c r="A10" s="184"/>
      <c r="B10" s="245" t="s">
        <v>19</v>
      </c>
      <c r="C10" s="196"/>
      <c r="D10" s="245" t="s">
        <v>20</v>
      </c>
      <c r="E10" s="196"/>
      <c r="F10" s="202"/>
    </row>
    <row r="11" s="177" customFormat="true" ht="19.9" customHeight="true" spans="1:6">
      <c r="A11" s="184"/>
      <c r="B11" s="245" t="s">
        <v>21</v>
      </c>
      <c r="C11" s="196"/>
      <c r="D11" s="245" t="s">
        <v>22</v>
      </c>
      <c r="E11" s="196"/>
      <c r="F11" s="202"/>
    </row>
    <row r="12" s="177" customFormat="true" ht="19.9" customHeight="true" spans="1:6">
      <c r="A12" s="184"/>
      <c r="B12" s="245" t="s">
        <v>23</v>
      </c>
      <c r="C12" s="196"/>
      <c r="D12" s="245" t="s">
        <v>24</v>
      </c>
      <c r="E12" s="196"/>
      <c r="F12" s="202"/>
    </row>
    <row r="13" s="177" customFormat="true" ht="19.9" customHeight="true" spans="1:6">
      <c r="A13" s="184"/>
      <c r="B13" s="245" t="s">
        <v>23</v>
      </c>
      <c r="C13" s="196"/>
      <c r="D13" s="245" t="s">
        <v>25</v>
      </c>
      <c r="E13" s="196">
        <v>2041850.78</v>
      </c>
      <c r="F13" s="202"/>
    </row>
    <row r="14" s="177" customFormat="true" ht="19.9" customHeight="true" spans="1:6">
      <c r="A14" s="184"/>
      <c r="B14" s="245" t="s">
        <v>23</v>
      </c>
      <c r="C14" s="196"/>
      <c r="D14" s="245" t="s">
        <v>26</v>
      </c>
      <c r="E14" s="196"/>
      <c r="F14" s="202"/>
    </row>
    <row r="15" s="177" customFormat="true" ht="19.9" customHeight="true" spans="1:6">
      <c r="A15" s="184"/>
      <c r="B15" s="245" t="s">
        <v>23</v>
      </c>
      <c r="C15" s="196"/>
      <c r="D15" s="245" t="s">
        <v>27</v>
      </c>
      <c r="E15" s="196">
        <v>420060.04</v>
      </c>
      <c r="F15" s="202"/>
    </row>
    <row r="16" s="177" customFormat="true" ht="19.9" customHeight="true" spans="1:6">
      <c r="A16" s="184"/>
      <c r="B16" s="245" t="s">
        <v>23</v>
      </c>
      <c r="C16" s="196"/>
      <c r="D16" s="245" t="s">
        <v>28</v>
      </c>
      <c r="E16" s="196"/>
      <c r="F16" s="202"/>
    </row>
    <row r="17" s="177" customFormat="true" ht="19.9" customHeight="true" spans="1:6">
      <c r="A17" s="184"/>
      <c r="B17" s="245" t="s">
        <v>23</v>
      </c>
      <c r="C17" s="196"/>
      <c r="D17" s="245" t="s">
        <v>29</v>
      </c>
      <c r="E17" s="196"/>
      <c r="F17" s="202"/>
    </row>
    <row r="18" s="177" customFormat="true" ht="19.9" customHeight="true" spans="1:6">
      <c r="A18" s="184"/>
      <c r="B18" s="245" t="s">
        <v>23</v>
      </c>
      <c r="C18" s="196"/>
      <c r="D18" s="245" t="s">
        <v>30</v>
      </c>
      <c r="E18" s="196"/>
      <c r="F18" s="202"/>
    </row>
    <row r="19" s="177" customFormat="true" ht="19.9" customHeight="true" spans="1:6">
      <c r="A19" s="184"/>
      <c r="B19" s="245" t="s">
        <v>23</v>
      </c>
      <c r="C19" s="196"/>
      <c r="D19" s="245" t="s">
        <v>31</v>
      </c>
      <c r="E19" s="196"/>
      <c r="F19" s="202"/>
    </row>
    <row r="20" s="177" customFormat="true" ht="19.9" customHeight="true" spans="1:6">
      <c r="A20" s="184"/>
      <c r="B20" s="245" t="s">
        <v>23</v>
      </c>
      <c r="C20" s="196"/>
      <c r="D20" s="245" t="s">
        <v>32</v>
      </c>
      <c r="E20" s="196"/>
      <c r="F20" s="202"/>
    </row>
    <row r="21" s="177" customFormat="true" ht="19.9" customHeight="true" spans="1:6">
      <c r="A21" s="184"/>
      <c r="B21" s="245" t="s">
        <v>23</v>
      </c>
      <c r="C21" s="196"/>
      <c r="D21" s="245" t="s">
        <v>33</v>
      </c>
      <c r="E21" s="196"/>
      <c r="F21" s="202"/>
    </row>
    <row r="22" s="177" customFormat="true" ht="19.9" customHeight="true" spans="1:6">
      <c r="A22" s="184"/>
      <c r="B22" s="245" t="s">
        <v>23</v>
      </c>
      <c r="C22" s="196"/>
      <c r="D22" s="245" t="s">
        <v>34</v>
      </c>
      <c r="E22" s="196"/>
      <c r="F22" s="202"/>
    </row>
    <row r="23" s="177" customFormat="true" ht="19.9" customHeight="true" spans="1:6">
      <c r="A23" s="184"/>
      <c r="B23" s="245" t="s">
        <v>23</v>
      </c>
      <c r="C23" s="196"/>
      <c r="D23" s="245" t="s">
        <v>35</v>
      </c>
      <c r="E23" s="196"/>
      <c r="F23" s="202"/>
    </row>
    <row r="24" s="177" customFormat="true" ht="19.9" customHeight="true" spans="1:6">
      <c r="A24" s="184"/>
      <c r="B24" s="245" t="s">
        <v>23</v>
      </c>
      <c r="C24" s="196"/>
      <c r="D24" s="245" t="s">
        <v>36</v>
      </c>
      <c r="E24" s="196"/>
      <c r="F24" s="202"/>
    </row>
    <row r="25" s="177" customFormat="true" ht="19.9" customHeight="true" spans="1:6">
      <c r="A25" s="184"/>
      <c r="B25" s="245" t="s">
        <v>23</v>
      </c>
      <c r="C25" s="196"/>
      <c r="D25" s="245" t="s">
        <v>37</v>
      </c>
      <c r="E25" s="196">
        <v>430838.4</v>
      </c>
      <c r="F25" s="202"/>
    </row>
    <row r="26" s="177" customFormat="true" ht="19.9" customHeight="true" spans="1:6">
      <c r="A26" s="184"/>
      <c r="B26" s="245" t="s">
        <v>23</v>
      </c>
      <c r="C26" s="196"/>
      <c r="D26" s="245" t="s">
        <v>38</v>
      </c>
      <c r="E26" s="196"/>
      <c r="F26" s="202"/>
    </row>
    <row r="27" s="177" customFormat="true" ht="19.9" customHeight="true" spans="1:6">
      <c r="A27" s="184"/>
      <c r="B27" s="245" t="s">
        <v>23</v>
      </c>
      <c r="C27" s="196"/>
      <c r="D27" s="245" t="s">
        <v>39</v>
      </c>
      <c r="E27" s="196"/>
      <c r="F27" s="202"/>
    </row>
    <row r="28" s="177" customFormat="true" ht="19.9" customHeight="true" spans="1:6">
      <c r="A28" s="184"/>
      <c r="B28" s="245" t="s">
        <v>23</v>
      </c>
      <c r="C28" s="196"/>
      <c r="D28" s="245" t="s">
        <v>40</v>
      </c>
      <c r="E28" s="196"/>
      <c r="F28" s="202"/>
    </row>
    <row r="29" s="177" customFormat="true" ht="19.9" customHeight="true" spans="1:6">
      <c r="A29" s="184"/>
      <c r="B29" s="245" t="s">
        <v>23</v>
      </c>
      <c r="C29" s="196"/>
      <c r="D29" s="245" t="s">
        <v>41</v>
      </c>
      <c r="E29" s="196"/>
      <c r="F29" s="202"/>
    </row>
    <row r="30" s="177" customFormat="true" ht="19.9" customHeight="true" spans="1:6">
      <c r="A30" s="184"/>
      <c r="B30" s="245" t="s">
        <v>23</v>
      </c>
      <c r="C30" s="196"/>
      <c r="D30" s="245" t="s">
        <v>42</v>
      </c>
      <c r="E30" s="196"/>
      <c r="F30" s="202"/>
    </row>
    <row r="31" s="177" customFormat="true" ht="19.9" customHeight="true" spans="1:6">
      <c r="A31" s="184"/>
      <c r="B31" s="245" t="s">
        <v>23</v>
      </c>
      <c r="C31" s="196"/>
      <c r="D31" s="245" t="s">
        <v>43</v>
      </c>
      <c r="E31" s="196"/>
      <c r="F31" s="202"/>
    </row>
    <row r="32" s="177" customFormat="true" ht="19.9" customHeight="true" spans="1:6">
      <c r="A32" s="184"/>
      <c r="B32" s="245" t="s">
        <v>23</v>
      </c>
      <c r="C32" s="196"/>
      <c r="D32" s="245" t="s">
        <v>44</v>
      </c>
      <c r="E32" s="196"/>
      <c r="F32" s="202"/>
    </row>
    <row r="33" s="177" customFormat="true" ht="19.9" customHeight="true" spans="1:6">
      <c r="A33" s="184"/>
      <c r="B33" s="245" t="s">
        <v>23</v>
      </c>
      <c r="C33" s="196"/>
      <c r="D33" s="245" t="s">
        <v>45</v>
      </c>
      <c r="E33" s="196"/>
      <c r="F33" s="202"/>
    </row>
    <row r="34" s="177" customFormat="true" ht="19.9" customHeight="true" spans="1:6">
      <c r="A34" s="184"/>
      <c r="B34" s="245" t="s">
        <v>23</v>
      </c>
      <c r="C34" s="196"/>
      <c r="D34" s="245" t="s">
        <v>46</v>
      </c>
      <c r="E34" s="196"/>
      <c r="F34" s="202"/>
    </row>
    <row r="35" s="177" customFormat="true" ht="19.9" customHeight="true" spans="1:6">
      <c r="A35" s="184"/>
      <c r="B35" s="245" t="s">
        <v>23</v>
      </c>
      <c r="C35" s="196"/>
      <c r="D35" s="245" t="s">
        <v>47</v>
      </c>
      <c r="E35" s="196"/>
      <c r="F35" s="202"/>
    </row>
    <row r="36" s="177" customFormat="true" ht="19.9" customHeight="true" spans="1:6">
      <c r="A36" s="207"/>
      <c r="B36" s="257" t="s">
        <v>48</v>
      </c>
      <c r="C36" s="196">
        <f>SUM(C6:C35)</f>
        <v>7952360.23</v>
      </c>
      <c r="D36" s="257" t="s">
        <v>49</v>
      </c>
      <c r="E36" s="196">
        <f>SUM(E6:E35)</f>
        <v>7952360.23</v>
      </c>
      <c r="F36" s="221"/>
    </row>
    <row r="37" s="177" customFormat="true" ht="19.9" customHeight="true" spans="1:6">
      <c r="A37" s="184"/>
      <c r="B37" s="244" t="s">
        <v>50</v>
      </c>
      <c r="C37" s="196"/>
      <c r="D37" s="244" t="s">
        <v>51</v>
      </c>
      <c r="E37" s="196"/>
      <c r="F37" s="202"/>
    </row>
    <row r="38" s="177" customFormat="true" ht="19.9" customHeight="true" spans="1:6">
      <c r="A38" s="206"/>
      <c r="B38" s="244" t="s">
        <v>52</v>
      </c>
      <c r="C38" s="196"/>
      <c r="D38" s="244" t="s">
        <v>53</v>
      </c>
      <c r="E38" s="196"/>
      <c r="F38" s="202"/>
    </row>
    <row r="39" s="177" customFormat="true" ht="19.9" customHeight="true" spans="1:6">
      <c r="A39" s="206"/>
      <c r="B39" s="260"/>
      <c r="C39" s="260"/>
      <c r="D39" s="244" t="s">
        <v>54</v>
      </c>
      <c r="E39" s="196"/>
      <c r="F39" s="202"/>
    </row>
    <row r="40" s="177" customFormat="true" ht="19.9" customHeight="true" spans="1:6">
      <c r="A40" s="208"/>
      <c r="B40" s="185" t="s">
        <v>55</v>
      </c>
      <c r="C40" s="195">
        <f>C36</f>
        <v>7952360.23</v>
      </c>
      <c r="D40" s="185" t="s">
        <v>56</v>
      </c>
      <c r="E40" s="195">
        <f>E36</f>
        <v>7952360.23</v>
      </c>
      <c r="F40" s="221"/>
    </row>
    <row r="41" s="176" customFormat="true" ht="8.5" customHeight="true" spans="1:6">
      <c r="A41" s="246"/>
      <c r="B41" s="246"/>
      <c r="C41" s="261"/>
      <c r="D41" s="261"/>
      <c r="E41" s="246"/>
      <c r="F41" s="262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6"/>
  <sheetViews>
    <sheetView topLeftCell="C1" workbookViewId="0">
      <pane ySplit="6" topLeftCell="A7" activePane="bottomLeft" state="frozen"/>
      <selection/>
      <selection pane="bottomLeft" activeCell="N1" sqref="N1"/>
    </sheetView>
  </sheetViews>
  <sheetFormatPr defaultColWidth="10" defaultRowHeight="13.5"/>
  <cols>
    <col min="1" max="1" width="1.53333333333333" style="155" customWidth="true"/>
    <col min="2" max="2" width="16.825" style="155" customWidth="true"/>
    <col min="3" max="3" width="31.7833333333333" style="155" customWidth="true"/>
    <col min="4" max="14" width="13" style="155" customWidth="true"/>
    <col min="15" max="15" width="1.53333333333333" style="155" customWidth="true"/>
    <col min="16" max="16" width="9.76666666666667" style="155" customWidth="true"/>
    <col min="17" max="16384" width="10" style="155"/>
  </cols>
  <sheetData>
    <row r="1" ht="25" customHeight="true" spans="1:15">
      <c r="A1" s="156"/>
      <c r="B1" s="2"/>
      <c r="C1" s="166"/>
      <c r="D1" s="251"/>
      <c r="E1" s="251"/>
      <c r="F1" s="251"/>
      <c r="G1" s="166"/>
      <c r="H1" s="166"/>
      <c r="I1" s="166"/>
      <c r="L1" s="166"/>
      <c r="M1" s="166"/>
      <c r="N1" s="167" t="s">
        <v>57</v>
      </c>
      <c r="O1" s="168"/>
    </row>
    <row r="2" ht="22.8" customHeight="true" spans="1:15">
      <c r="A2" s="156"/>
      <c r="B2" s="157" t="s">
        <v>58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68" t="s">
        <v>3</v>
      </c>
    </row>
    <row r="3" s="154" customFormat="true" ht="19.55" customHeight="true" spans="1:15">
      <c r="A3" s="158"/>
      <c r="B3" s="130" t="s">
        <v>5</v>
      </c>
      <c r="C3" s="130"/>
      <c r="D3" s="158"/>
      <c r="E3" s="158"/>
      <c r="F3" s="228"/>
      <c r="G3" s="158"/>
      <c r="H3" s="228"/>
      <c r="I3" s="228"/>
      <c r="J3" s="228"/>
      <c r="K3" s="228"/>
      <c r="L3" s="228"/>
      <c r="M3" s="228"/>
      <c r="N3" s="169" t="s">
        <v>6</v>
      </c>
      <c r="O3" s="170"/>
    </row>
    <row r="4" s="154" customFormat="true" ht="24.4" customHeight="true" spans="1:15">
      <c r="A4" s="159"/>
      <c r="B4" s="150" t="s">
        <v>9</v>
      </c>
      <c r="C4" s="150"/>
      <c r="D4" s="150" t="s">
        <v>59</v>
      </c>
      <c r="E4" s="150" t="s">
        <v>60</v>
      </c>
      <c r="F4" s="150" t="s">
        <v>61</v>
      </c>
      <c r="G4" s="150" t="s">
        <v>62</v>
      </c>
      <c r="H4" s="150" t="s">
        <v>63</v>
      </c>
      <c r="I4" s="150" t="s">
        <v>64</v>
      </c>
      <c r="J4" s="150" t="s">
        <v>65</v>
      </c>
      <c r="K4" s="150" t="s">
        <v>66</v>
      </c>
      <c r="L4" s="150" t="s">
        <v>67</v>
      </c>
      <c r="M4" s="150" t="s">
        <v>68</v>
      </c>
      <c r="N4" s="150" t="s">
        <v>69</v>
      </c>
      <c r="O4" s="172"/>
    </row>
    <row r="5" s="154" customFormat="true" ht="24.4" customHeight="true" spans="1:15">
      <c r="A5" s="159"/>
      <c r="B5" s="150" t="s">
        <v>70</v>
      </c>
      <c r="C5" s="254" t="s">
        <v>71</v>
      </c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72"/>
    </row>
    <row r="6" s="154" customFormat="true" ht="24.4" customHeight="true" spans="1:15">
      <c r="A6" s="159"/>
      <c r="B6" s="150"/>
      <c r="C6" s="254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72"/>
    </row>
    <row r="7" s="154" customFormat="true" ht="27" customHeight="true" spans="1:15">
      <c r="A7" s="160"/>
      <c r="B7" s="132"/>
      <c r="C7" s="132" t="s">
        <v>72</v>
      </c>
      <c r="D7" s="255">
        <f>D8</f>
        <v>7952360.23</v>
      </c>
      <c r="E7" s="258"/>
      <c r="F7" s="255">
        <f>F8</f>
        <v>7952360.23</v>
      </c>
      <c r="G7" s="139"/>
      <c r="H7" s="139"/>
      <c r="I7" s="139"/>
      <c r="J7" s="139"/>
      <c r="K7" s="139"/>
      <c r="L7" s="139"/>
      <c r="M7" s="139"/>
      <c r="N7" s="139"/>
      <c r="O7" s="173"/>
    </row>
    <row r="8" s="154" customFormat="true" ht="27" customHeight="true" spans="1:15">
      <c r="A8" s="160"/>
      <c r="B8" s="256">
        <v>119</v>
      </c>
      <c r="C8" s="257" t="s">
        <v>0</v>
      </c>
      <c r="D8" s="196">
        <v>7952360.23</v>
      </c>
      <c r="E8" s="139"/>
      <c r="F8" s="196">
        <v>7952360.23</v>
      </c>
      <c r="G8" s="139"/>
      <c r="H8" s="139"/>
      <c r="I8" s="139"/>
      <c r="J8" s="139"/>
      <c r="K8" s="139"/>
      <c r="L8" s="139"/>
      <c r="M8" s="139"/>
      <c r="N8" s="139"/>
      <c r="O8" s="173"/>
    </row>
    <row r="9" s="154" customFormat="true" ht="29" customHeight="true" spans="1:15">
      <c r="A9" s="160"/>
      <c r="B9" s="132"/>
      <c r="C9" s="132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73"/>
    </row>
    <row r="10" s="154" customFormat="true" ht="27" customHeight="true" spans="1:15">
      <c r="A10" s="160"/>
      <c r="B10" s="132"/>
      <c r="C10" s="132"/>
      <c r="D10" s="139"/>
      <c r="E10" s="139"/>
      <c r="F10" s="139"/>
      <c r="G10" s="139"/>
      <c r="H10" s="139"/>
      <c r="I10" s="139"/>
      <c r="J10" s="139"/>
      <c r="K10" s="139"/>
      <c r="L10" s="139"/>
      <c r="M10" s="139"/>
      <c r="N10" s="139"/>
      <c r="O10" s="173"/>
    </row>
    <row r="11" s="154" customFormat="true" ht="27" customHeight="true" spans="1:15">
      <c r="A11" s="160"/>
      <c r="B11" s="132"/>
      <c r="C11" s="132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73"/>
    </row>
    <row r="12" s="154" customFormat="true" ht="27" customHeight="true" spans="1:15">
      <c r="A12" s="160"/>
      <c r="B12" s="132"/>
      <c r="C12" s="132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73"/>
    </row>
    <row r="13" s="154" customFormat="true" ht="27" customHeight="true" spans="1:15">
      <c r="A13" s="160"/>
      <c r="B13" s="132"/>
      <c r="C13" s="132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73"/>
    </row>
    <row r="14" s="154" customFormat="true" ht="27" customHeight="true" spans="1:15">
      <c r="A14" s="160"/>
      <c r="B14" s="132"/>
      <c r="C14" s="132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73"/>
    </row>
    <row r="15" s="154" customFormat="true" ht="27" customHeight="true" spans="1:15">
      <c r="A15" s="160"/>
      <c r="B15" s="132"/>
      <c r="C15" s="132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  <c r="O15" s="173"/>
    </row>
    <row r="16" s="154" customFormat="true" ht="27" customHeight="true" spans="1:15">
      <c r="A16" s="160"/>
      <c r="B16" s="132"/>
      <c r="C16" s="132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73"/>
    </row>
    <row r="17" s="154" customFormat="true" ht="27" customHeight="true" spans="1:15">
      <c r="A17" s="160"/>
      <c r="B17" s="132"/>
      <c r="C17" s="132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73"/>
    </row>
    <row r="18" s="154" customFormat="true" ht="27" customHeight="true" spans="1:15">
      <c r="A18" s="160"/>
      <c r="B18" s="132"/>
      <c r="C18" s="132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173"/>
    </row>
    <row r="19" s="154" customFormat="true" ht="27" customHeight="true" spans="1:15">
      <c r="A19" s="160"/>
      <c r="B19" s="132"/>
      <c r="C19" s="132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73"/>
    </row>
    <row r="20" s="154" customFormat="true" ht="27" customHeight="true" spans="1:15">
      <c r="A20" s="160"/>
      <c r="B20" s="132"/>
      <c r="C20" s="132"/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139"/>
      <c r="O20" s="173"/>
    </row>
    <row r="21" s="154" customFormat="true" ht="27" customHeight="true" spans="1:15">
      <c r="A21" s="160"/>
      <c r="B21" s="132"/>
      <c r="C21" s="132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73"/>
    </row>
    <row r="22" s="154" customFormat="true" ht="27" customHeight="true" spans="1:15">
      <c r="A22" s="160"/>
      <c r="B22" s="132"/>
      <c r="C22" s="132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39"/>
      <c r="O22" s="173"/>
    </row>
    <row r="23" s="154" customFormat="true" ht="27" customHeight="true" spans="1:15">
      <c r="A23" s="160"/>
      <c r="B23" s="132"/>
      <c r="C23" s="132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73"/>
    </row>
    <row r="24" s="154" customFormat="true" ht="27" customHeight="true" spans="1:15">
      <c r="A24" s="160"/>
      <c r="B24" s="132"/>
      <c r="C24" s="132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73"/>
    </row>
    <row r="25" s="154" customFormat="true" ht="27" customHeight="true" spans="1:15">
      <c r="A25" s="160"/>
      <c r="B25" s="132"/>
      <c r="C25" s="132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73"/>
    </row>
    <row r="26" s="154" customFormat="true" ht="12.75"/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5"/>
  <sheetViews>
    <sheetView workbookViewId="0">
      <pane ySplit="6" topLeftCell="A7" activePane="bottomLeft" state="frozen"/>
      <selection/>
      <selection pane="bottomLeft" activeCell="K1" sqref="K1"/>
    </sheetView>
  </sheetViews>
  <sheetFormatPr defaultColWidth="10" defaultRowHeight="13.5"/>
  <cols>
    <col min="1" max="1" width="1.53333333333333" style="155" customWidth="true"/>
    <col min="2" max="4" width="6.15833333333333" style="155" customWidth="true"/>
    <col min="5" max="5" width="16.825" style="155" customWidth="true"/>
    <col min="6" max="6" width="41.025" style="155" customWidth="true"/>
    <col min="7" max="10" width="16.4166666666667" style="155" customWidth="true"/>
    <col min="11" max="11" width="22.9333333333333" style="155" customWidth="true"/>
    <col min="12" max="12" width="1.53333333333333" style="155" customWidth="true"/>
    <col min="13" max="14" width="9.76666666666667" style="155" customWidth="true"/>
    <col min="15" max="16384" width="10" style="155"/>
  </cols>
  <sheetData>
    <row r="1" ht="25" customHeight="true" spans="1:12">
      <c r="A1" s="156"/>
      <c r="B1" s="2"/>
      <c r="C1" s="2"/>
      <c r="D1" s="2"/>
      <c r="E1" s="166"/>
      <c r="F1" s="166"/>
      <c r="G1" s="251"/>
      <c r="H1" s="251"/>
      <c r="I1" s="251"/>
      <c r="J1" s="251"/>
      <c r="K1" s="167" t="s">
        <v>73</v>
      </c>
      <c r="L1" s="168"/>
    </row>
    <row r="2" ht="22.8" customHeight="true" spans="1:12">
      <c r="A2" s="156"/>
      <c r="B2" s="157" t="s">
        <v>74</v>
      </c>
      <c r="C2" s="157"/>
      <c r="D2" s="157"/>
      <c r="E2" s="157"/>
      <c r="F2" s="157"/>
      <c r="G2" s="157"/>
      <c r="H2" s="157"/>
      <c r="I2" s="157"/>
      <c r="J2" s="157"/>
      <c r="K2" s="157"/>
      <c r="L2" s="168" t="s">
        <v>3</v>
      </c>
    </row>
    <row r="3" s="154" customFormat="true" ht="19.55" customHeight="true" spans="1:12">
      <c r="A3" s="158"/>
      <c r="B3" s="130" t="s">
        <v>5</v>
      </c>
      <c r="C3" s="130"/>
      <c r="D3" s="130"/>
      <c r="E3" s="130"/>
      <c r="F3" s="130"/>
      <c r="G3" s="158"/>
      <c r="H3" s="158"/>
      <c r="I3" s="228"/>
      <c r="J3" s="228"/>
      <c r="K3" s="169" t="s">
        <v>6</v>
      </c>
      <c r="L3" s="170"/>
    </row>
    <row r="4" s="154" customFormat="true" ht="24.4" customHeight="true" spans="1:12">
      <c r="A4" s="168"/>
      <c r="B4" s="132" t="s">
        <v>9</v>
      </c>
      <c r="C4" s="132"/>
      <c r="D4" s="132"/>
      <c r="E4" s="132"/>
      <c r="F4" s="132"/>
      <c r="G4" s="132" t="s">
        <v>59</v>
      </c>
      <c r="H4" s="132" t="s">
        <v>75</v>
      </c>
      <c r="I4" s="132" t="s">
        <v>76</v>
      </c>
      <c r="J4" s="132" t="s">
        <v>77</v>
      </c>
      <c r="K4" s="132" t="s">
        <v>78</v>
      </c>
      <c r="L4" s="171"/>
    </row>
    <row r="5" s="154" customFormat="true" ht="24.4" customHeight="true" spans="1:12">
      <c r="A5" s="159"/>
      <c r="B5" s="132" t="s">
        <v>79</v>
      </c>
      <c r="C5" s="132"/>
      <c r="D5" s="132"/>
      <c r="E5" s="132" t="s">
        <v>70</v>
      </c>
      <c r="F5" s="132" t="s">
        <v>71</v>
      </c>
      <c r="G5" s="132"/>
      <c r="H5" s="132"/>
      <c r="I5" s="132"/>
      <c r="J5" s="132"/>
      <c r="K5" s="132"/>
      <c r="L5" s="171"/>
    </row>
    <row r="6" s="154" customFormat="true" ht="24.4" customHeight="true" spans="1:12">
      <c r="A6" s="159"/>
      <c r="B6" s="132" t="s">
        <v>80</v>
      </c>
      <c r="C6" s="132" t="s">
        <v>81</v>
      </c>
      <c r="D6" s="132" t="s">
        <v>82</v>
      </c>
      <c r="E6" s="132"/>
      <c r="F6" s="132"/>
      <c r="G6" s="132"/>
      <c r="H6" s="132"/>
      <c r="I6" s="132"/>
      <c r="J6" s="132"/>
      <c r="K6" s="132"/>
      <c r="L6" s="172"/>
    </row>
    <row r="7" s="154" customFormat="true" ht="27" customHeight="true" spans="1:12">
      <c r="A7" s="160"/>
      <c r="B7" s="132"/>
      <c r="C7" s="132"/>
      <c r="D7" s="132"/>
      <c r="E7" s="132"/>
      <c r="F7" s="132" t="s">
        <v>72</v>
      </c>
      <c r="G7" s="152">
        <f>H7+I7</f>
        <v>7952360.23</v>
      </c>
      <c r="H7" s="152">
        <f>H8</f>
        <v>7672360.23</v>
      </c>
      <c r="I7" s="152">
        <f>I8</f>
        <v>280000</v>
      </c>
      <c r="J7" s="139"/>
      <c r="K7" s="139"/>
      <c r="L7" s="173"/>
    </row>
    <row r="8" s="154" customFormat="true" ht="27" customHeight="true" spans="1:12">
      <c r="A8" s="160"/>
      <c r="B8" s="108"/>
      <c r="C8" s="108"/>
      <c r="D8" s="108"/>
      <c r="E8" s="58">
        <v>119</v>
      </c>
      <c r="F8" s="252" t="s">
        <v>0</v>
      </c>
      <c r="G8" s="153">
        <f>G9+G10+G13+G14+G15+G16+G17+G18+G19+G20+G21+G22+G11+G12</f>
        <v>7952360.23</v>
      </c>
      <c r="H8" s="153">
        <f>H9+H10+H13+H14+H15+H16+H17+H18+H19+H20+H21+H22</f>
        <v>7672360.23</v>
      </c>
      <c r="I8" s="153">
        <f>I11+I12</f>
        <v>280000</v>
      </c>
      <c r="J8" s="139"/>
      <c r="K8" s="139"/>
      <c r="L8" s="173"/>
    </row>
    <row r="9" s="154" customFormat="true" ht="27" customHeight="true" spans="1:12">
      <c r="A9" s="160"/>
      <c r="B9" s="108">
        <v>201</v>
      </c>
      <c r="C9" s="161" t="s">
        <v>83</v>
      </c>
      <c r="D9" s="161" t="s">
        <v>83</v>
      </c>
      <c r="E9" s="58">
        <v>119</v>
      </c>
      <c r="F9" s="253" t="s">
        <v>84</v>
      </c>
      <c r="G9" s="217">
        <v>61914</v>
      </c>
      <c r="H9" s="217">
        <v>61914</v>
      </c>
      <c r="I9" s="153"/>
      <c r="J9" s="139"/>
      <c r="K9" s="139"/>
      <c r="L9" s="173"/>
    </row>
    <row r="10" s="154" customFormat="true" ht="27" customHeight="true" spans="1:12">
      <c r="A10" s="160"/>
      <c r="B10" s="108">
        <v>201</v>
      </c>
      <c r="C10" s="161" t="s">
        <v>85</v>
      </c>
      <c r="D10" s="161" t="s">
        <v>83</v>
      </c>
      <c r="E10" s="58">
        <v>119</v>
      </c>
      <c r="F10" s="197" t="s">
        <v>86</v>
      </c>
      <c r="G10" s="217">
        <v>3925988.98</v>
      </c>
      <c r="H10" s="217">
        <v>3925988.98</v>
      </c>
      <c r="I10" s="139"/>
      <c r="J10" s="139"/>
      <c r="K10" s="139"/>
      <c r="L10" s="173"/>
    </row>
    <row r="11" s="154" customFormat="true" ht="27" customHeight="true" spans="1:12">
      <c r="A11" s="160"/>
      <c r="B11" s="108">
        <v>201</v>
      </c>
      <c r="C11" s="161" t="s">
        <v>85</v>
      </c>
      <c r="D11" s="161" t="s">
        <v>87</v>
      </c>
      <c r="E11" s="58">
        <v>119</v>
      </c>
      <c r="F11" s="197" t="s">
        <v>88</v>
      </c>
      <c r="G11" s="217">
        <v>250000</v>
      </c>
      <c r="H11" s="139"/>
      <c r="I11" s="217">
        <v>250000</v>
      </c>
      <c r="J11" s="139"/>
      <c r="K11" s="139"/>
      <c r="L11" s="173"/>
    </row>
    <row r="12" s="154" customFormat="true" ht="27" customHeight="true" spans="1:12">
      <c r="A12" s="160"/>
      <c r="B12" s="162">
        <v>201</v>
      </c>
      <c r="C12" s="163" t="s">
        <v>85</v>
      </c>
      <c r="D12" s="163" t="s">
        <v>89</v>
      </c>
      <c r="E12" s="58">
        <v>119</v>
      </c>
      <c r="F12" s="219" t="s">
        <v>90</v>
      </c>
      <c r="G12" s="217">
        <v>30000</v>
      </c>
      <c r="H12" s="139"/>
      <c r="I12" s="217">
        <v>30000</v>
      </c>
      <c r="J12" s="139"/>
      <c r="K12" s="139"/>
      <c r="L12" s="173"/>
    </row>
    <row r="13" s="154" customFormat="true" ht="27" customHeight="true" spans="1:12">
      <c r="A13" s="160"/>
      <c r="B13" s="162">
        <v>201</v>
      </c>
      <c r="C13" s="163" t="s">
        <v>85</v>
      </c>
      <c r="D13" s="163" t="s">
        <v>91</v>
      </c>
      <c r="E13" s="58">
        <v>119</v>
      </c>
      <c r="F13" s="219" t="s">
        <v>92</v>
      </c>
      <c r="G13" s="217">
        <v>791708.03</v>
      </c>
      <c r="H13" s="217">
        <v>791708.03</v>
      </c>
      <c r="I13" s="153"/>
      <c r="J13" s="139"/>
      <c r="K13" s="139"/>
      <c r="L13" s="173"/>
    </row>
    <row r="14" s="154" customFormat="true" ht="27" customHeight="true" spans="1:12">
      <c r="A14" s="160"/>
      <c r="B14" s="212">
        <v>208</v>
      </c>
      <c r="C14" s="161" t="s">
        <v>89</v>
      </c>
      <c r="D14" s="161" t="s">
        <v>83</v>
      </c>
      <c r="E14" s="58">
        <v>119</v>
      </c>
      <c r="F14" s="197" t="s">
        <v>93</v>
      </c>
      <c r="G14" s="217">
        <v>1349174.41</v>
      </c>
      <c r="H14" s="217">
        <v>1349174.41</v>
      </c>
      <c r="I14" s="139"/>
      <c r="J14" s="139"/>
      <c r="K14" s="139"/>
      <c r="L14" s="173"/>
    </row>
    <row r="15" s="154" customFormat="true" ht="27" customHeight="true" spans="1:12">
      <c r="A15" s="160"/>
      <c r="B15" s="162">
        <v>208</v>
      </c>
      <c r="C15" s="163" t="s">
        <v>89</v>
      </c>
      <c r="D15" s="163" t="s">
        <v>87</v>
      </c>
      <c r="E15" s="58">
        <v>119</v>
      </c>
      <c r="F15" s="219" t="s">
        <v>94</v>
      </c>
      <c r="G15" s="217">
        <v>144973.25</v>
      </c>
      <c r="H15" s="217">
        <v>144973.25</v>
      </c>
      <c r="I15" s="139"/>
      <c r="J15" s="139"/>
      <c r="K15" s="139"/>
      <c r="L15" s="173"/>
    </row>
    <row r="16" s="154" customFormat="true" ht="27" customHeight="true" spans="1:12">
      <c r="A16" s="160"/>
      <c r="B16" s="212">
        <v>208</v>
      </c>
      <c r="C16" s="161" t="s">
        <v>89</v>
      </c>
      <c r="D16" s="161" t="s">
        <v>89</v>
      </c>
      <c r="E16" s="58">
        <v>119</v>
      </c>
      <c r="F16" s="197" t="s">
        <v>95</v>
      </c>
      <c r="G16" s="217">
        <v>538466.08</v>
      </c>
      <c r="H16" s="217">
        <v>538466.08</v>
      </c>
      <c r="I16" s="139"/>
      <c r="J16" s="139"/>
      <c r="K16" s="139"/>
      <c r="L16" s="173"/>
    </row>
    <row r="17" s="154" customFormat="true" ht="27" customHeight="true" spans="1:12">
      <c r="A17" s="160"/>
      <c r="B17" s="212">
        <v>208</v>
      </c>
      <c r="C17" s="161" t="s">
        <v>96</v>
      </c>
      <c r="D17" s="161" t="s">
        <v>96</v>
      </c>
      <c r="E17" s="58">
        <v>119</v>
      </c>
      <c r="F17" s="197" t="s">
        <v>97</v>
      </c>
      <c r="G17" s="217">
        <v>9237.04</v>
      </c>
      <c r="H17" s="217">
        <v>9237.04</v>
      </c>
      <c r="I17" s="139"/>
      <c r="J17" s="139"/>
      <c r="K17" s="139"/>
      <c r="L17" s="173"/>
    </row>
    <row r="18" s="154" customFormat="true" ht="27" customHeight="true" spans="1:12">
      <c r="A18" s="160"/>
      <c r="B18" s="212">
        <v>210</v>
      </c>
      <c r="C18" s="161" t="s">
        <v>98</v>
      </c>
      <c r="D18" s="161" t="s">
        <v>83</v>
      </c>
      <c r="E18" s="58">
        <v>119</v>
      </c>
      <c r="F18" s="197" t="s">
        <v>99</v>
      </c>
      <c r="G18" s="217">
        <v>222939.03</v>
      </c>
      <c r="H18" s="217">
        <v>222939.03</v>
      </c>
      <c r="I18" s="139"/>
      <c r="J18" s="139"/>
      <c r="K18" s="139"/>
      <c r="L18" s="173"/>
    </row>
    <row r="19" s="154" customFormat="true" ht="27" customHeight="true" spans="1:12">
      <c r="A19" s="160"/>
      <c r="B19" s="212">
        <v>210</v>
      </c>
      <c r="C19" s="212">
        <v>11</v>
      </c>
      <c r="D19" s="214" t="s">
        <v>87</v>
      </c>
      <c r="E19" s="58">
        <v>119</v>
      </c>
      <c r="F19" s="219" t="s">
        <v>100</v>
      </c>
      <c r="G19" s="217">
        <v>53515.62</v>
      </c>
      <c r="H19" s="217">
        <v>53515.62</v>
      </c>
      <c r="I19" s="139"/>
      <c r="J19" s="139"/>
      <c r="K19" s="139"/>
      <c r="L19" s="173"/>
    </row>
    <row r="20" s="154" customFormat="true" ht="27" customHeight="true" spans="1:12">
      <c r="A20" s="160"/>
      <c r="B20" s="212">
        <v>210</v>
      </c>
      <c r="C20" s="161" t="s">
        <v>98</v>
      </c>
      <c r="D20" s="161" t="s">
        <v>85</v>
      </c>
      <c r="E20" s="58">
        <v>119</v>
      </c>
      <c r="F20" s="197" t="s">
        <v>101</v>
      </c>
      <c r="G20" s="217">
        <v>72000</v>
      </c>
      <c r="H20" s="217">
        <v>72000</v>
      </c>
      <c r="I20" s="139"/>
      <c r="J20" s="139"/>
      <c r="K20" s="139"/>
      <c r="L20" s="173"/>
    </row>
    <row r="21" s="154" customFormat="true" ht="27" customHeight="true" spans="1:12">
      <c r="A21" s="160"/>
      <c r="B21" s="212">
        <v>210</v>
      </c>
      <c r="C21" s="161" t="s">
        <v>98</v>
      </c>
      <c r="D21" s="161" t="s">
        <v>96</v>
      </c>
      <c r="E21" s="58">
        <v>119</v>
      </c>
      <c r="F21" s="197" t="s">
        <v>102</v>
      </c>
      <c r="G21" s="217">
        <v>71605.39</v>
      </c>
      <c r="H21" s="217">
        <v>71605.39</v>
      </c>
      <c r="I21" s="139"/>
      <c r="J21" s="139"/>
      <c r="K21" s="139"/>
      <c r="L21" s="173"/>
    </row>
    <row r="22" s="154" customFormat="true" ht="27" customHeight="true" spans="1:12">
      <c r="A22" s="160"/>
      <c r="B22" s="212">
        <v>221</v>
      </c>
      <c r="C22" s="161" t="s">
        <v>87</v>
      </c>
      <c r="D22" s="161" t="s">
        <v>83</v>
      </c>
      <c r="E22" s="58">
        <v>119</v>
      </c>
      <c r="F22" s="197" t="s">
        <v>103</v>
      </c>
      <c r="G22" s="217">
        <v>430838.4</v>
      </c>
      <c r="H22" s="217">
        <v>430838.4</v>
      </c>
      <c r="I22" s="139"/>
      <c r="J22" s="139"/>
      <c r="K22" s="139"/>
      <c r="L22" s="173"/>
    </row>
    <row r="23" s="154" customFormat="true" ht="9.75" customHeight="true" spans="1:12">
      <c r="A23" s="164"/>
      <c r="B23" s="165"/>
      <c r="C23" s="165"/>
      <c r="D23" s="165"/>
      <c r="E23" s="165"/>
      <c r="F23" s="164"/>
      <c r="G23" s="164"/>
      <c r="H23" s="164"/>
      <c r="I23" s="164"/>
      <c r="J23" s="165"/>
      <c r="K23" s="165"/>
      <c r="L23" s="175"/>
    </row>
    <row r="24" s="154" customFormat="true" ht="12.75"/>
    <row r="25" s="154" customFormat="true" ht="12.75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H1" sqref="H1"/>
    </sheetView>
  </sheetViews>
  <sheetFormatPr defaultColWidth="10" defaultRowHeight="13.5"/>
  <cols>
    <col min="1" max="1" width="1.53333333333333" style="176" customWidth="true"/>
    <col min="2" max="2" width="33.3416666666667" style="176" customWidth="true"/>
    <col min="3" max="3" width="16.4083333333333" style="176" customWidth="true"/>
    <col min="4" max="4" width="33.3416666666667" style="176" customWidth="true"/>
    <col min="5" max="7" width="16.4083333333333" style="176" customWidth="true"/>
    <col min="8" max="8" width="18.2916666666667" style="176" customWidth="true"/>
    <col min="9" max="9" width="1.53333333333333" style="176" customWidth="true"/>
    <col min="10" max="11" width="9.76666666666667" style="176" customWidth="true"/>
    <col min="12" max="16384" width="10" style="176"/>
  </cols>
  <sheetData>
    <row r="1" s="176" customFormat="true" ht="14.2" customHeight="true" spans="1:9">
      <c r="A1" s="241"/>
      <c r="B1" s="178"/>
      <c r="C1" s="242"/>
      <c r="D1" s="242"/>
      <c r="E1" s="179"/>
      <c r="F1" s="179"/>
      <c r="G1" s="179"/>
      <c r="H1" s="247" t="s">
        <v>104</v>
      </c>
      <c r="I1" s="248" t="s">
        <v>3</v>
      </c>
    </row>
    <row r="2" s="176" customFormat="true" ht="19.9" customHeight="true" spans="1:9">
      <c r="A2" s="242"/>
      <c r="B2" s="243" t="s">
        <v>105</v>
      </c>
      <c r="C2" s="243"/>
      <c r="D2" s="243"/>
      <c r="E2" s="243"/>
      <c r="F2" s="243"/>
      <c r="G2" s="243"/>
      <c r="H2" s="243"/>
      <c r="I2" s="248"/>
    </row>
    <row r="3" s="177" customFormat="true" ht="17.05" customHeight="true" spans="1:9">
      <c r="A3" s="182"/>
      <c r="B3" s="183" t="s">
        <v>5</v>
      </c>
      <c r="C3" s="183"/>
      <c r="D3" s="215"/>
      <c r="E3" s="215"/>
      <c r="F3" s="215"/>
      <c r="G3" s="215"/>
      <c r="H3" s="194" t="s">
        <v>6</v>
      </c>
      <c r="I3" s="249"/>
    </row>
    <row r="4" s="177" customFormat="true" ht="21.35" customHeight="true" spans="1:9">
      <c r="A4" s="184"/>
      <c r="B4" s="185" t="s">
        <v>7</v>
      </c>
      <c r="C4" s="185"/>
      <c r="D4" s="185" t="s">
        <v>8</v>
      </c>
      <c r="E4" s="185"/>
      <c r="F4" s="185"/>
      <c r="G4" s="185"/>
      <c r="H4" s="185"/>
      <c r="I4" s="202"/>
    </row>
    <row r="5" s="177" customFormat="true" ht="21.35" customHeight="true" spans="1:9">
      <c r="A5" s="184"/>
      <c r="B5" s="185" t="s">
        <v>9</v>
      </c>
      <c r="C5" s="185" t="s">
        <v>10</v>
      </c>
      <c r="D5" s="185" t="s">
        <v>9</v>
      </c>
      <c r="E5" s="185" t="s">
        <v>59</v>
      </c>
      <c r="F5" s="185" t="s">
        <v>106</v>
      </c>
      <c r="G5" s="185" t="s">
        <v>107</v>
      </c>
      <c r="H5" s="185" t="s">
        <v>108</v>
      </c>
      <c r="I5" s="202"/>
    </row>
    <row r="6" s="177" customFormat="true" ht="19.9" customHeight="true" spans="1:9">
      <c r="A6" s="184"/>
      <c r="B6" s="244" t="s">
        <v>109</v>
      </c>
      <c r="C6" s="152">
        <f>C7</f>
        <v>7952360.23</v>
      </c>
      <c r="D6" s="244" t="s">
        <v>110</v>
      </c>
      <c r="E6" s="152">
        <f>F6</f>
        <v>7952360.23</v>
      </c>
      <c r="F6" s="152">
        <f>F7+F14+F26+F16</f>
        <v>7952360.23</v>
      </c>
      <c r="G6" s="196"/>
      <c r="H6" s="196"/>
      <c r="I6" s="202"/>
    </row>
    <row r="7" s="177" customFormat="true" ht="19.9" customHeight="true" spans="1:9">
      <c r="A7" s="184"/>
      <c r="B7" s="245" t="s">
        <v>111</v>
      </c>
      <c r="C7" s="196">
        <v>7952360.23</v>
      </c>
      <c r="D7" s="245" t="s">
        <v>112</v>
      </c>
      <c r="E7" s="153">
        <f>F7</f>
        <v>5059611.01</v>
      </c>
      <c r="F7" s="196">
        <v>5059611.01</v>
      </c>
      <c r="G7" s="196"/>
      <c r="H7" s="196"/>
      <c r="I7" s="202"/>
    </row>
    <row r="8" s="177" customFormat="true" ht="19.9" customHeight="true" spans="1:9">
      <c r="A8" s="184"/>
      <c r="B8" s="245" t="s">
        <v>113</v>
      </c>
      <c r="C8" s="196"/>
      <c r="D8" s="245" t="s">
        <v>114</v>
      </c>
      <c r="E8" s="153"/>
      <c r="F8" s="196"/>
      <c r="G8" s="196"/>
      <c r="H8" s="196"/>
      <c r="I8" s="202"/>
    </row>
    <row r="9" s="177" customFormat="true" ht="19.9" customHeight="true" spans="1:9">
      <c r="A9" s="184"/>
      <c r="B9" s="245" t="s">
        <v>115</v>
      </c>
      <c r="C9" s="196"/>
      <c r="D9" s="245" t="s">
        <v>116</v>
      </c>
      <c r="E9" s="153"/>
      <c r="F9" s="196"/>
      <c r="G9" s="196"/>
      <c r="H9" s="196"/>
      <c r="I9" s="202"/>
    </row>
    <row r="10" s="177" customFormat="true" ht="19.9" customHeight="true" spans="1:9">
      <c r="A10" s="184"/>
      <c r="B10" s="244" t="s">
        <v>117</v>
      </c>
      <c r="C10" s="196"/>
      <c r="D10" s="245" t="s">
        <v>118</v>
      </c>
      <c r="E10" s="153"/>
      <c r="F10" s="196"/>
      <c r="G10" s="196"/>
      <c r="H10" s="196"/>
      <c r="I10" s="202"/>
    </row>
    <row r="11" s="177" customFormat="true" ht="19.9" customHeight="true" spans="1:9">
      <c r="A11" s="184"/>
      <c r="B11" s="245" t="s">
        <v>111</v>
      </c>
      <c r="C11" s="196"/>
      <c r="D11" s="245" t="s">
        <v>119</v>
      </c>
      <c r="E11" s="153"/>
      <c r="F11" s="196"/>
      <c r="G11" s="196"/>
      <c r="H11" s="196"/>
      <c r="I11" s="202"/>
    </row>
    <row r="12" s="177" customFormat="true" ht="19.9" customHeight="true" spans="1:9">
      <c r="A12" s="184"/>
      <c r="B12" s="245" t="s">
        <v>113</v>
      </c>
      <c r="C12" s="196"/>
      <c r="D12" s="245" t="s">
        <v>120</v>
      </c>
      <c r="E12" s="153"/>
      <c r="F12" s="196"/>
      <c r="G12" s="196"/>
      <c r="H12" s="196"/>
      <c r="I12" s="202"/>
    </row>
    <row r="13" s="177" customFormat="true" ht="19.9" customHeight="true" spans="1:9">
      <c r="A13" s="184"/>
      <c r="B13" s="245" t="s">
        <v>115</v>
      </c>
      <c r="C13" s="196"/>
      <c r="D13" s="245" t="s">
        <v>121</v>
      </c>
      <c r="E13" s="153"/>
      <c r="F13" s="196"/>
      <c r="G13" s="196"/>
      <c r="H13" s="196"/>
      <c r="I13" s="202"/>
    </row>
    <row r="14" s="177" customFormat="true" ht="19.9" customHeight="true" spans="1:9">
      <c r="A14" s="184"/>
      <c r="B14" s="245" t="s">
        <v>122</v>
      </c>
      <c r="C14" s="196"/>
      <c r="D14" s="245" t="s">
        <v>123</v>
      </c>
      <c r="E14" s="153">
        <f>F14</f>
        <v>2041850.78</v>
      </c>
      <c r="F14" s="196">
        <v>2041850.78</v>
      </c>
      <c r="G14" s="196"/>
      <c r="H14" s="196"/>
      <c r="I14" s="202"/>
    </row>
    <row r="15" s="177" customFormat="true" ht="19.9" customHeight="true" spans="1:9">
      <c r="A15" s="184"/>
      <c r="B15" s="245" t="s">
        <v>122</v>
      </c>
      <c r="C15" s="196"/>
      <c r="D15" s="245" t="s">
        <v>124</v>
      </c>
      <c r="E15" s="153"/>
      <c r="F15" s="196"/>
      <c r="G15" s="196"/>
      <c r="H15" s="196"/>
      <c r="I15" s="202"/>
    </row>
    <row r="16" s="177" customFormat="true" ht="19.9" customHeight="true" spans="1:9">
      <c r="A16" s="184"/>
      <c r="B16" s="245" t="s">
        <v>122</v>
      </c>
      <c r="C16" s="196"/>
      <c r="D16" s="245" t="s">
        <v>125</v>
      </c>
      <c r="E16" s="153">
        <f>F16</f>
        <v>420060.04</v>
      </c>
      <c r="F16" s="196">
        <v>420060.04</v>
      </c>
      <c r="G16" s="196"/>
      <c r="H16" s="196"/>
      <c r="I16" s="202"/>
    </row>
    <row r="17" s="177" customFormat="true" ht="19.9" customHeight="true" spans="1:9">
      <c r="A17" s="184"/>
      <c r="B17" s="245" t="s">
        <v>122</v>
      </c>
      <c r="C17" s="196"/>
      <c r="D17" s="245" t="s">
        <v>126</v>
      </c>
      <c r="E17" s="153"/>
      <c r="F17" s="196"/>
      <c r="G17" s="196"/>
      <c r="H17" s="196"/>
      <c r="I17" s="202"/>
    </row>
    <row r="18" s="177" customFormat="true" ht="19.9" customHeight="true" spans="1:9">
      <c r="A18" s="184"/>
      <c r="B18" s="245" t="s">
        <v>122</v>
      </c>
      <c r="C18" s="196"/>
      <c r="D18" s="245" t="s">
        <v>127</v>
      </c>
      <c r="E18" s="153"/>
      <c r="F18" s="196"/>
      <c r="G18" s="196"/>
      <c r="H18" s="196"/>
      <c r="I18" s="202"/>
    </row>
    <row r="19" s="177" customFormat="true" ht="19.9" customHeight="true" spans="1:9">
      <c r="A19" s="184"/>
      <c r="B19" s="245" t="s">
        <v>122</v>
      </c>
      <c r="C19" s="196"/>
      <c r="D19" s="245" t="s">
        <v>128</v>
      </c>
      <c r="E19" s="153"/>
      <c r="F19" s="196"/>
      <c r="G19" s="196"/>
      <c r="H19" s="196"/>
      <c r="I19" s="202"/>
    </row>
    <row r="20" s="177" customFormat="true" ht="19.9" customHeight="true" spans="1:9">
      <c r="A20" s="184"/>
      <c r="B20" s="245" t="s">
        <v>122</v>
      </c>
      <c r="C20" s="196"/>
      <c r="D20" s="245" t="s">
        <v>129</v>
      </c>
      <c r="E20" s="153"/>
      <c r="F20" s="196"/>
      <c r="G20" s="196"/>
      <c r="H20" s="196"/>
      <c r="I20" s="202"/>
    </row>
    <row r="21" s="177" customFormat="true" ht="19.9" customHeight="true" spans="1:9">
      <c r="A21" s="184"/>
      <c r="B21" s="245" t="s">
        <v>122</v>
      </c>
      <c r="C21" s="196"/>
      <c r="D21" s="245" t="s">
        <v>130</v>
      </c>
      <c r="E21" s="153"/>
      <c r="F21" s="196"/>
      <c r="G21" s="196"/>
      <c r="H21" s="196"/>
      <c r="I21" s="202"/>
    </row>
    <row r="22" s="177" customFormat="true" ht="19.9" customHeight="true" spans="1:9">
      <c r="A22" s="184"/>
      <c r="B22" s="245" t="s">
        <v>122</v>
      </c>
      <c r="C22" s="196"/>
      <c r="D22" s="245" t="s">
        <v>131</v>
      </c>
      <c r="E22" s="153"/>
      <c r="F22" s="196"/>
      <c r="G22" s="196"/>
      <c r="H22" s="196"/>
      <c r="I22" s="202"/>
    </row>
    <row r="23" s="177" customFormat="true" ht="19.9" customHeight="true" spans="1:9">
      <c r="A23" s="184"/>
      <c r="B23" s="245" t="s">
        <v>122</v>
      </c>
      <c r="C23" s="196"/>
      <c r="D23" s="245" t="s">
        <v>132</v>
      </c>
      <c r="E23" s="153"/>
      <c r="F23" s="196"/>
      <c r="G23" s="196"/>
      <c r="H23" s="196"/>
      <c r="I23" s="202"/>
    </row>
    <row r="24" s="177" customFormat="true" ht="19.9" customHeight="true" spans="1:9">
      <c r="A24" s="184"/>
      <c r="B24" s="245" t="s">
        <v>122</v>
      </c>
      <c r="C24" s="196"/>
      <c r="D24" s="245" t="s">
        <v>133</v>
      </c>
      <c r="E24" s="153"/>
      <c r="F24" s="196"/>
      <c r="G24" s="196"/>
      <c r="H24" s="196"/>
      <c r="I24" s="202"/>
    </row>
    <row r="25" s="177" customFormat="true" ht="19.9" customHeight="true" spans="1:9">
      <c r="A25" s="184"/>
      <c r="B25" s="245" t="s">
        <v>122</v>
      </c>
      <c r="C25" s="196"/>
      <c r="D25" s="245" t="s">
        <v>134</v>
      </c>
      <c r="E25" s="153"/>
      <c r="F25" s="196"/>
      <c r="G25" s="196"/>
      <c r="H25" s="196"/>
      <c r="I25" s="202"/>
    </row>
    <row r="26" s="177" customFormat="true" ht="19.9" customHeight="true" spans="1:9">
      <c r="A26" s="184"/>
      <c r="B26" s="245" t="s">
        <v>122</v>
      </c>
      <c r="C26" s="196"/>
      <c r="D26" s="245" t="s">
        <v>135</v>
      </c>
      <c r="E26" s="153">
        <f>F26</f>
        <v>430838.4</v>
      </c>
      <c r="F26" s="196">
        <v>430838.4</v>
      </c>
      <c r="G26" s="196"/>
      <c r="H26" s="196"/>
      <c r="I26" s="202"/>
    </row>
    <row r="27" s="177" customFormat="true" ht="19.9" customHeight="true" spans="1:9">
      <c r="A27" s="184"/>
      <c r="B27" s="245" t="s">
        <v>122</v>
      </c>
      <c r="C27" s="196"/>
      <c r="D27" s="245" t="s">
        <v>136</v>
      </c>
      <c r="E27" s="196"/>
      <c r="F27" s="196"/>
      <c r="G27" s="196"/>
      <c r="H27" s="196"/>
      <c r="I27" s="202"/>
    </row>
    <row r="28" s="177" customFormat="true" ht="19.9" customHeight="true" spans="1:9">
      <c r="A28" s="184"/>
      <c r="B28" s="245" t="s">
        <v>122</v>
      </c>
      <c r="C28" s="196"/>
      <c r="D28" s="245" t="s">
        <v>137</v>
      </c>
      <c r="E28" s="196"/>
      <c r="F28" s="196"/>
      <c r="G28" s="196"/>
      <c r="H28" s="196"/>
      <c r="I28" s="202"/>
    </row>
    <row r="29" s="177" customFormat="true" ht="19.9" customHeight="true" spans="1:9">
      <c r="A29" s="184"/>
      <c r="B29" s="245" t="s">
        <v>122</v>
      </c>
      <c r="C29" s="196"/>
      <c r="D29" s="245" t="s">
        <v>138</v>
      </c>
      <c r="E29" s="196"/>
      <c r="F29" s="196"/>
      <c r="G29" s="196"/>
      <c r="H29" s="196"/>
      <c r="I29" s="202"/>
    </row>
    <row r="30" s="177" customFormat="true" ht="19.9" customHeight="true" spans="1:9">
      <c r="A30" s="184"/>
      <c r="B30" s="245" t="s">
        <v>122</v>
      </c>
      <c r="C30" s="196"/>
      <c r="D30" s="245" t="s">
        <v>139</v>
      </c>
      <c r="E30" s="196"/>
      <c r="F30" s="196"/>
      <c r="G30" s="196"/>
      <c r="H30" s="196"/>
      <c r="I30" s="202"/>
    </row>
    <row r="31" s="177" customFormat="true" ht="19.9" customHeight="true" spans="1:9">
      <c r="A31" s="184"/>
      <c r="B31" s="245" t="s">
        <v>122</v>
      </c>
      <c r="C31" s="196"/>
      <c r="D31" s="245" t="s">
        <v>140</v>
      </c>
      <c r="E31" s="196"/>
      <c r="F31" s="196"/>
      <c r="G31" s="196"/>
      <c r="H31" s="196"/>
      <c r="I31" s="202"/>
    </row>
    <row r="32" s="177" customFormat="true" ht="19.9" customHeight="true" spans="1:9">
      <c r="A32" s="184"/>
      <c r="B32" s="245" t="s">
        <v>122</v>
      </c>
      <c r="C32" s="196"/>
      <c r="D32" s="245" t="s">
        <v>141</v>
      </c>
      <c r="E32" s="196"/>
      <c r="F32" s="196"/>
      <c r="G32" s="196"/>
      <c r="H32" s="196"/>
      <c r="I32" s="202"/>
    </row>
    <row r="33" s="177" customFormat="true" ht="19.9" customHeight="true" spans="1:9">
      <c r="A33" s="184"/>
      <c r="B33" s="245" t="s">
        <v>122</v>
      </c>
      <c r="C33" s="196"/>
      <c r="D33" s="245" t="s">
        <v>142</v>
      </c>
      <c r="E33" s="196"/>
      <c r="F33" s="196"/>
      <c r="G33" s="196"/>
      <c r="H33" s="196"/>
      <c r="I33" s="202"/>
    </row>
    <row r="34" s="177" customFormat="true" ht="19.9" customHeight="true" spans="1:9">
      <c r="A34" s="184"/>
      <c r="B34" s="245" t="s">
        <v>122</v>
      </c>
      <c r="C34" s="196"/>
      <c r="D34" s="245" t="s">
        <v>143</v>
      </c>
      <c r="E34" s="196"/>
      <c r="F34" s="196"/>
      <c r="G34" s="196"/>
      <c r="H34" s="196"/>
      <c r="I34" s="202"/>
    </row>
    <row r="35" s="176" customFormat="true" ht="8.5" customHeight="true" spans="1:9">
      <c r="A35" s="246"/>
      <c r="B35" s="246"/>
      <c r="C35" s="246"/>
      <c r="D35" s="239"/>
      <c r="E35" s="246"/>
      <c r="F35" s="246"/>
      <c r="G35" s="246"/>
      <c r="H35" s="246"/>
      <c r="I35" s="250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8"/>
  <sheetViews>
    <sheetView workbookViewId="0">
      <pane ySplit="6" topLeftCell="A25" activePane="bottomLeft" state="frozen"/>
      <selection/>
      <selection pane="bottomLeft" activeCell="AM1" sqref="AM1"/>
    </sheetView>
  </sheetViews>
  <sheetFormatPr defaultColWidth="10" defaultRowHeight="13.5"/>
  <cols>
    <col min="1" max="1" width="1.53333333333333" style="155" customWidth="true"/>
    <col min="2" max="3" width="5.875" style="155" customWidth="true"/>
    <col min="4" max="4" width="11.625" style="155" customWidth="true"/>
    <col min="5" max="5" width="23.5" style="155" customWidth="true"/>
    <col min="6" max="39" width="12.125" style="155" customWidth="true"/>
    <col min="40" max="40" width="1.53333333333333" style="155" customWidth="true"/>
    <col min="41" max="42" width="9.76666666666667" style="155" customWidth="true"/>
    <col min="43" max="16384" width="10" style="155"/>
  </cols>
  <sheetData>
    <row r="1" ht="25" customHeight="true" spans="1:40">
      <c r="A1" s="224"/>
      <c r="B1" s="2"/>
      <c r="C1" s="2"/>
      <c r="D1" s="225"/>
      <c r="E1" s="225"/>
      <c r="F1" s="156"/>
      <c r="G1" s="156"/>
      <c r="H1" s="156"/>
      <c r="I1" s="225"/>
      <c r="J1" s="225"/>
      <c r="K1" s="156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  <c r="AA1" s="225"/>
      <c r="AB1" s="225"/>
      <c r="AC1" s="225"/>
      <c r="AD1" s="225"/>
      <c r="AE1" s="225"/>
      <c r="AF1" s="225"/>
      <c r="AG1" s="225"/>
      <c r="AH1" s="225"/>
      <c r="AI1" s="225"/>
      <c r="AJ1" s="225"/>
      <c r="AK1" s="225"/>
      <c r="AL1" s="225"/>
      <c r="AM1" s="167" t="s">
        <v>144</v>
      </c>
      <c r="AN1" s="237"/>
    </row>
    <row r="2" ht="22.8" customHeight="true" spans="1:40">
      <c r="A2" s="156"/>
      <c r="B2" s="157" t="s">
        <v>145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237"/>
    </row>
    <row r="3" s="154" customFormat="true" ht="19.55" customHeight="true" spans="1:40">
      <c r="A3" s="158"/>
      <c r="B3" s="130" t="s">
        <v>5</v>
      </c>
      <c r="C3" s="130"/>
      <c r="D3" s="130"/>
      <c r="E3" s="130"/>
      <c r="F3" s="228"/>
      <c r="G3" s="158"/>
      <c r="H3" s="169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28"/>
      <c r="AK3" s="228"/>
      <c r="AL3" s="169" t="s">
        <v>6</v>
      </c>
      <c r="AM3" s="169"/>
      <c r="AN3" s="238"/>
    </row>
    <row r="4" s="154" customFormat="true" ht="24.4" customHeight="true" spans="1:40">
      <c r="A4" s="168"/>
      <c r="B4" s="150" t="s">
        <v>9</v>
      </c>
      <c r="C4" s="150"/>
      <c r="D4" s="150"/>
      <c r="E4" s="150"/>
      <c r="F4" s="150" t="s">
        <v>146</v>
      </c>
      <c r="G4" s="150" t="s">
        <v>147</v>
      </c>
      <c r="H4" s="150"/>
      <c r="I4" s="150"/>
      <c r="J4" s="150"/>
      <c r="K4" s="150"/>
      <c r="L4" s="150"/>
      <c r="M4" s="150"/>
      <c r="N4" s="150"/>
      <c r="O4" s="150"/>
      <c r="P4" s="150"/>
      <c r="Q4" s="150" t="s">
        <v>148</v>
      </c>
      <c r="R4" s="150"/>
      <c r="S4" s="150"/>
      <c r="T4" s="150"/>
      <c r="U4" s="150"/>
      <c r="V4" s="150"/>
      <c r="W4" s="150"/>
      <c r="X4" s="150"/>
      <c r="Y4" s="150"/>
      <c r="Z4" s="150"/>
      <c r="AA4" s="150" t="s">
        <v>149</v>
      </c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72"/>
    </row>
    <row r="5" s="154" customFormat="true" ht="24.4" customHeight="true" spans="1:40">
      <c r="A5" s="168"/>
      <c r="B5" s="150" t="s">
        <v>79</v>
      </c>
      <c r="C5" s="150"/>
      <c r="D5" s="150" t="s">
        <v>70</v>
      </c>
      <c r="E5" s="150" t="s">
        <v>71</v>
      </c>
      <c r="F5" s="150"/>
      <c r="G5" s="150" t="s">
        <v>59</v>
      </c>
      <c r="H5" s="150" t="s">
        <v>150</v>
      </c>
      <c r="I5" s="150"/>
      <c r="J5" s="150"/>
      <c r="K5" s="150" t="s">
        <v>151</v>
      </c>
      <c r="L5" s="150"/>
      <c r="M5" s="150"/>
      <c r="N5" s="150" t="s">
        <v>152</v>
      </c>
      <c r="O5" s="150"/>
      <c r="P5" s="150"/>
      <c r="Q5" s="150" t="s">
        <v>59</v>
      </c>
      <c r="R5" s="150" t="s">
        <v>150</v>
      </c>
      <c r="S5" s="150"/>
      <c r="T5" s="150"/>
      <c r="U5" s="150" t="s">
        <v>151</v>
      </c>
      <c r="V5" s="150"/>
      <c r="W5" s="150"/>
      <c r="X5" s="150" t="s">
        <v>152</v>
      </c>
      <c r="Y5" s="150"/>
      <c r="Z5" s="150"/>
      <c r="AA5" s="150" t="s">
        <v>59</v>
      </c>
      <c r="AB5" s="150" t="s">
        <v>150</v>
      </c>
      <c r="AC5" s="150"/>
      <c r="AD5" s="150"/>
      <c r="AE5" s="150" t="s">
        <v>151</v>
      </c>
      <c r="AF5" s="150"/>
      <c r="AG5" s="150"/>
      <c r="AH5" s="150" t="s">
        <v>152</v>
      </c>
      <c r="AI5" s="150"/>
      <c r="AJ5" s="150"/>
      <c r="AK5" s="150" t="s">
        <v>153</v>
      </c>
      <c r="AL5" s="150"/>
      <c r="AM5" s="150"/>
      <c r="AN5" s="172"/>
    </row>
    <row r="6" s="154" customFormat="true" ht="39" customHeight="true" spans="1:40">
      <c r="A6" s="186"/>
      <c r="B6" s="150" t="s">
        <v>80</v>
      </c>
      <c r="C6" s="150" t="s">
        <v>81</v>
      </c>
      <c r="D6" s="150"/>
      <c r="E6" s="150"/>
      <c r="F6" s="150"/>
      <c r="G6" s="150"/>
      <c r="H6" s="150" t="s">
        <v>154</v>
      </c>
      <c r="I6" s="150" t="s">
        <v>75</v>
      </c>
      <c r="J6" s="150" t="s">
        <v>76</v>
      </c>
      <c r="K6" s="150" t="s">
        <v>154</v>
      </c>
      <c r="L6" s="150" t="s">
        <v>75</v>
      </c>
      <c r="M6" s="150" t="s">
        <v>76</v>
      </c>
      <c r="N6" s="150" t="s">
        <v>154</v>
      </c>
      <c r="O6" s="150" t="s">
        <v>155</v>
      </c>
      <c r="P6" s="150" t="s">
        <v>156</v>
      </c>
      <c r="Q6" s="150"/>
      <c r="R6" s="150" t="s">
        <v>154</v>
      </c>
      <c r="S6" s="150" t="s">
        <v>75</v>
      </c>
      <c r="T6" s="150" t="s">
        <v>76</v>
      </c>
      <c r="U6" s="150" t="s">
        <v>154</v>
      </c>
      <c r="V6" s="150" t="s">
        <v>75</v>
      </c>
      <c r="W6" s="150" t="s">
        <v>76</v>
      </c>
      <c r="X6" s="150" t="s">
        <v>154</v>
      </c>
      <c r="Y6" s="150" t="s">
        <v>155</v>
      </c>
      <c r="Z6" s="150" t="s">
        <v>156</v>
      </c>
      <c r="AA6" s="150"/>
      <c r="AB6" s="150" t="s">
        <v>154</v>
      </c>
      <c r="AC6" s="150" t="s">
        <v>75</v>
      </c>
      <c r="AD6" s="150" t="s">
        <v>76</v>
      </c>
      <c r="AE6" s="150" t="s">
        <v>154</v>
      </c>
      <c r="AF6" s="150" t="s">
        <v>75</v>
      </c>
      <c r="AG6" s="150" t="s">
        <v>76</v>
      </c>
      <c r="AH6" s="150" t="s">
        <v>154</v>
      </c>
      <c r="AI6" s="150" t="s">
        <v>155</v>
      </c>
      <c r="AJ6" s="150" t="s">
        <v>156</v>
      </c>
      <c r="AK6" s="150" t="s">
        <v>154</v>
      </c>
      <c r="AL6" s="150" t="s">
        <v>155</v>
      </c>
      <c r="AM6" s="150" t="s">
        <v>156</v>
      </c>
      <c r="AN6" s="172"/>
    </row>
    <row r="7" s="154" customFormat="true" ht="24" customHeight="true" spans="1:40">
      <c r="A7" s="168"/>
      <c r="B7" s="132"/>
      <c r="C7" s="132"/>
      <c r="D7" s="132"/>
      <c r="E7" s="132" t="s">
        <v>72</v>
      </c>
      <c r="F7" s="139">
        <f>G7</f>
        <v>7952360.23</v>
      </c>
      <c r="G7" s="139">
        <f>H7</f>
        <v>7952360.23</v>
      </c>
      <c r="H7" s="139">
        <f>I7+J7</f>
        <v>7952360.23</v>
      </c>
      <c r="I7" s="139">
        <f>I8+I19+I36</f>
        <v>7672360.23</v>
      </c>
      <c r="J7" s="139">
        <f>J8+J19+J36</f>
        <v>280000</v>
      </c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72"/>
    </row>
    <row r="8" s="154" customFormat="true" ht="24" customHeight="true" spans="1:40">
      <c r="A8" s="168"/>
      <c r="B8" s="187">
        <v>301</v>
      </c>
      <c r="C8" s="150"/>
      <c r="D8" s="150">
        <v>119</v>
      </c>
      <c r="E8" s="187" t="s">
        <v>157</v>
      </c>
      <c r="F8" s="152">
        <f>G8</f>
        <v>4918564.24</v>
      </c>
      <c r="G8" s="152">
        <f>H8</f>
        <v>4918564.24</v>
      </c>
      <c r="H8" s="152">
        <f>H9+H10+H11+H12+H13+H14+H15+H16+H17+H18</f>
        <v>4918564.24</v>
      </c>
      <c r="I8" s="231">
        <v>4918564.24</v>
      </c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72"/>
    </row>
    <row r="9" s="154" customFormat="true" ht="24" customHeight="true" spans="1:40">
      <c r="A9" s="168"/>
      <c r="B9" s="108">
        <v>301</v>
      </c>
      <c r="C9" s="161" t="s">
        <v>83</v>
      </c>
      <c r="D9" s="58">
        <v>119</v>
      </c>
      <c r="E9" s="197" t="s">
        <v>158</v>
      </c>
      <c r="F9" s="153">
        <f>G9</f>
        <v>1225332</v>
      </c>
      <c r="G9" s="153">
        <f>H9</f>
        <v>1225332</v>
      </c>
      <c r="H9" s="153">
        <f>I9</f>
        <v>1225332</v>
      </c>
      <c r="I9" s="217">
        <v>1225332</v>
      </c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72"/>
    </row>
    <row r="10" s="154" customFormat="true" ht="24" customHeight="true" spans="1:40">
      <c r="A10" s="168"/>
      <c r="B10" s="108">
        <v>301</v>
      </c>
      <c r="C10" s="161" t="s">
        <v>87</v>
      </c>
      <c r="D10" s="58">
        <v>119</v>
      </c>
      <c r="E10" s="197" t="s">
        <v>159</v>
      </c>
      <c r="F10" s="153">
        <f t="shared" ref="F10:F35" si="0">G10</f>
        <v>759018</v>
      </c>
      <c r="G10" s="153">
        <f t="shared" ref="G10:G18" si="1">H10</f>
        <v>759018</v>
      </c>
      <c r="H10" s="153">
        <f t="shared" ref="H10:H18" si="2">I10</f>
        <v>759018</v>
      </c>
      <c r="I10" s="217">
        <v>759018</v>
      </c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72"/>
    </row>
    <row r="11" s="154" customFormat="true" ht="24" customHeight="true" spans="1:40">
      <c r="A11" s="168"/>
      <c r="B11" s="108">
        <v>301</v>
      </c>
      <c r="C11" s="161" t="s">
        <v>85</v>
      </c>
      <c r="D11" s="58">
        <v>119</v>
      </c>
      <c r="E11" s="197" t="s">
        <v>160</v>
      </c>
      <c r="F11" s="153">
        <f t="shared" si="0"/>
        <v>1020768</v>
      </c>
      <c r="G11" s="153">
        <f t="shared" si="1"/>
        <v>1020768</v>
      </c>
      <c r="H11" s="153">
        <f t="shared" si="2"/>
        <v>1020768</v>
      </c>
      <c r="I11" s="217">
        <v>1020768</v>
      </c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72"/>
    </row>
    <row r="12" s="154" customFormat="true" ht="24" customHeight="true" spans="1:40">
      <c r="A12" s="168"/>
      <c r="B12" s="226" t="s">
        <v>161</v>
      </c>
      <c r="C12" s="163" t="s">
        <v>162</v>
      </c>
      <c r="D12" s="58">
        <v>119</v>
      </c>
      <c r="E12" s="229" t="s">
        <v>163</v>
      </c>
      <c r="F12" s="153">
        <f t="shared" si="0"/>
        <v>403780</v>
      </c>
      <c r="G12" s="153">
        <f t="shared" si="1"/>
        <v>403780</v>
      </c>
      <c r="H12" s="153">
        <f t="shared" si="2"/>
        <v>403780</v>
      </c>
      <c r="I12" s="217">
        <v>403780</v>
      </c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72"/>
    </row>
    <row r="13" s="154" customFormat="true" ht="24" customHeight="true" spans="1:40">
      <c r="A13" s="168"/>
      <c r="B13" s="108">
        <v>301</v>
      </c>
      <c r="C13" s="161" t="s">
        <v>164</v>
      </c>
      <c r="D13" s="58">
        <v>119</v>
      </c>
      <c r="E13" s="197" t="s">
        <v>165</v>
      </c>
      <c r="F13" s="153">
        <f t="shared" si="0"/>
        <v>538466.08</v>
      </c>
      <c r="G13" s="153">
        <f t="shared" si="1"/>
        <v>538466.08</v>
      </c>
      <c r="H13" s="153">
        <f t="shared" si="2"/>
        <v>538466.08</v>
      </c>
      <c r="I13" s="217">
        <v>538466.08</v>
      </c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72"/>
    </row>
    <row r="14" s="154" customFormat="true" ht="24" customHeight="true" spans="1:40">
      <c r="A14" s="168"/>
      <c r="B14" s="108">
        <v>301</v>
      </c>
      <c r="C14" s="161" t="s">
        <v>166</v>
      </c>
      <c r="D14" s="58">
        <v>119</v>
      </c>
      <c r="E14" s="197" t="s">
        <v>167</v>
      </c>
      <c r="F14" s="153">
        <f t="shared" si="0"/>
        <v>276454.65</v>
      </c>
      <c r="G14" s="153">
        <f t="shared" si="1"/>
        <v>276454.65</v>
      </c>
      <c r="H14" s="153">
        <f t="shared" si="2"/>
        <v>276454.65</v>
      </c>
      <c r="I14" s="217">
        <v>276454.65</v>
      </c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72"/>
    </row>
    <row r="15" s="154" customFormat="true" ht="24" customHeight="true" spans="1:40">
      <c r="A15" s="168"/>
      <c r="B15" s="108">
        <v>301</v>
      </c>
      <c r="C15" s="161" t="s">
        <v>98</v>
      </c>
      <c r="D15" s="58">
        <v>119</v>
      </c>
      <c r="E15" s="197" t="s">
        <v>168</v>
      </c>
      <c r="F15" s="153">
        <f t="shared" si="0"/>
        <v>61688.98</v>
      </c>
      <c r="G15" s="153">
        <f t="shared" si="1"/>
        <v>61688.98</v>
      </c>
      <c r="H15" s="153">
        <f t="shared" si="2"/>
        <v>61688.98</v>
      </c>
      <c r="I15" s="217">
        <v>61688.98</v>
      </c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  <c r="AH15" s="139"/>
      <c r="AI15" s="139"/>
      <c r="AJ15" s="139"/>
      <c r="AK15" s="139"/>
      <c r="AL15" s="139"/>
      <c r="AM15" s="139"/>
      <c r="AN15" s="172"/>
    </row>
    <row r="16" s="154" customFormat="true" ht="24" customHeight="true" spans="1:40">
      <c r="A16" s="168"/>
      <c r="B16" s="108">
        <v>301</v>
      </c>
      <c r="C16" s="161" t="s">
        <v>169</v>
      </c>
      <c r="D16" s="58">
        <v>119</v>
      </c>
      <c r="E16" s="197" t="s">
        <v>170</v>
      </c>
      <c r="F16" s="153">
        <f t="shared" si="0"/>
        <v>20796.13</v>
      </c>
      <c r="G16" s="153">
        <f t="shared" si="1"/>
        <v>20796.13</v>
      </c>
      <c r="H16" s="153">
        <f t="shared" si="2"/>
        <v>20796.13</v>
      </c>
      <c r="I16" s="217">
        <v>20796.13</v>
      </c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72"/>
    </row>
    <row r="17" s="154" customFormat="true" ht="24" customHeight="true" spans="1:40">
      <c r="A17" s="168"/>
      <c r="B17" s="108">
        <v>301</v>
      </c>
      <c r="C17" s="161" t="s">
        <v>171</v>
      </c>
      <c r="D17" s="58">
        <v>119</v>
      </c>
      <c r="E17" s="197" t="s">
        <v>172</v>
      </c>
      <c r="F17" s="153">
        <f t="shared" si="0"/>
        <v>430838.4</v>
      </c>
      <c r="G17" s="153">
        <f t="shared" si="1"/>
        <v>430838.4</v>
      </c>
      <c r="H17" s="153">
        <f t="shared" si="2"/>
        <v>430838.4</v>
      </c>
      <c r="I17" s="217">
        <v>430838.4</v>
      </c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72"/>
    </row>
    <row r="18" s="154" customFormat="true" ht="24" customHeight="true" spans="1:40">
      <c r="A18" s="168"/>
      <c r="B18" s="108">
        <v>301</v>
      </c>
      <c r="C18" s="161" t="s">
        <v>96</v>
      </c>
      <c r="D18" s="58">
        <v>119</v>
      </c>
      <c r="E18" s="197" t="s">
        <v>173</v>
      </c>
      <c r="F18" s="153">
        <f t="shared" si="0"/>
        <v>181422</v>
      </c>
      <c r="G18" s="153">
        <f t="shared" si="1"/>
        <v>181422</v>
      </c>
      <c r="H18" s="153">
        <f t="shared" si="2"/>
        <v>181422</v>
      </c>
      <c r="I18" s="217">
        <v>181422</v>
      </c>
      <c r="J18" s="13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9"/>
      <c r="AM18" s="139"/>
      <c r="AN18" s="172"/>
    </row>
    <row r="19" s="154" customFormat="true" ht="24" customHeight="true" spans="1:40">
      <c r="A19" s="168"/>
      <c r="B19" s="188">
        <v>302</v>
      </c>
      <c r="C19" s="189"/>
      <c r="D19" s="132">
        <v>119</v>
      </c>
      <c r="E19" s="198" t="s">
        <v>174</v>
      </c>
      <c r="F19" s="139">
        <f t="shared" si="0"/>
        <v>1588728.3</v>
      </c>
      <c r="G19" s="139">
        <f>G20+G21+G22+G23+G24+G25+G26+G28+G29+G31+G32+G33+G34+G35+G27+G30</f>
        <v>1588728.3</v>
      </c>
      <c r="H19" s="139">
        <f t="shared" ref="H19:H35" si="3">I19+J19</f>
        <v>1588728.3</v>
      </c>
      <c r="I19" s="231">
        <v>1308728.3</v>
      </c>
      <c r="J19" s="139">
        <f>J20+J21+J22+J23+J24+J25+J26+J28+J29+J31+J32+J33+J34+J35+J27+J30</f>
        <v>280000</v>
      </c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72"/>
    </row>
    <row r="20" ht="24" customHeight="true" spans="1:40">
      <c r="A20" s="164"/>
      <c r="B20" s="108">
        <v>302</v>
      </c>
      <c r="C20" s="161" t="s">
        <v>83</v>
      </c>
      <c r="D20" s="58">
        <v>119</v>
      </c>
      <c r="E20" s="197" t="s">
        <v>175</v>
      </c>
      <c r="F20" s="230">
        <f t="shared" si="0"/>
        <v>28022</v>
      </c>
      <c r="G20" s="230">
        <f t="shared" ref="G20:G35" si="4">H20</f>
        <v>28022</v>
      </c>
      <c r="H20" s="140">
        <f t="shared" si="3"/>
        <v>28022</v>
      </c>
      <c r="I20" s="232">
        <v>28022</v>
      </c>
      <c r="J20" s="233"/>
      <c r="K20" s="233"/>
      <c r="L20" s="233"/>
      <c r="M20" s="233"/>
      <c r="N20" s="233"/>
      <c r="O20" s="233"/>
      <c r="P20" s="233"/>
      <c r="Q20" s="233"/>
      <c r="R20" s="233"/>
      <c r="S20" s="233"/>
      <c r="T20" s="233"/>
      <c r="U20" s="233"/>
      <c r="V20" s="233"/>
      <c r="W20" s="233"/>
      <c r="X20" s="233"/>
      <c r="Y20" s="233"/>
      <c r="Z20" s="233"/>
      <c r="AA20" s="233"/>
      <c r="AB20" s="233"/>
      <c r="AC20" s="233"/>
      <c r="AD20" s="233"/>
      <c r="AE20" s="233"/>
      <c r="AF20" s="233"/>
      <c r="AG20" s="233"/>
      <c r="AH20" s="233"/>
      <c r="AI20" s="233"/>
      <c r="AJ20" s="233"/>
      <c r="AK20" s="233"/>
      <c r="AL20" s="233"/>
      <c r="AM20" s="233"/>
      <c r="AN20" s="239"/>
    </row>
    <row r="21" ht="24" customHeight="true" spans="1:40">
      <c r="A21" s="227"/>
      <c r="B21" s="108">
        <v>302</v>
      </c>
      <c r="C21" s="161" t="s">
        <v>87</v>
      </c>
      <c r="D21" s="58">
        <v>119</v>
      </c>
      <c r="E21" s="197" t="s">
        <v>176</v>
      </c>
      <c r="F21" s="230">
        <f t="shared" si="0"/>
        <v>18000</v>
      </c>
      <c r="G21" s="230">
        <f t="shared" si="4"/>
        <v>18000</v>
      </c>
      <c r="H21" s="140">
        <f t="shared" si="3"/>
        <v>18000</v>
      </c>
      <c r="I21" s="153"/>
      <c r="J21" s="234">
        <v>18000</v>
      </c>
      <c r="K21" s="233"/>
      <c r="L21" s="233"/>
      <c r="M21" s="233"/>
      <c r="N21" s="233"/>
      <c r="O21" s="233"/>
      <c r="P21" s="233"/>
      <c r="Q21" s="233"/>
      <c r="R21" s="233"/>
      <c r="S21" s="233"/>
      <c r="T21" s="233"/>
      <c r="U21" s="233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33"/>
      <c r="AG21" s="233"/>
      <c r="AH21" s="233"/>
      <c r="AI21" s="233"/>
      <c r="AJ21" s="233"/>
      <c r="AK21" s="233"/>
      <c r="AL21" s="233"/>
      <c r="AM21" s="233"/>
      <c r="AN21" s="240"/>
    </row>
    <row r="22" ht="24" customHeight="true" spans="1:40">
      <c r="A22" s="227"/>
      <c r="B22" s="108">
        <v>302</v>
      </c>
      <c r="C22" s="161" t="s">
        <v>177</v>
      </c>
      <c r="D22" s="58">
        <v>119</v>
      </c>
      <c r="E22" s="197" t="s">
        <v>178</v>
      </c>
      <c r="F22" s="230">
        <f t="shared" si="0"/>
        <v>800</v>
      </c>
      <c r="G22" s="230">
        <f t="shared" si="4"/>
        <v>800</v>
      </c>
      <c r="H22" s="140">
        <f t="shared" si="3"/>
        <v>800</v>
      </c>
      <c r="I22" s="217">
        <v>800</v>
      </c>
      <c r="J22" s="235"/>
      <c r="K22" s="233"/>
      <c r="L22" s="233"/>
      <c r="M22" s="233"/>
      <c r="N22" s="233"/>
      <c r="O22" s="233"/>
      <c r="P22" s="233"/>
      <c r="Q22" s="233"/>
      <c r="R22" s="233"/>
      <c r="S22" s="233"/>
      <c r="T22" s="233"/>
      <c r="U22" s="233"/>
      <c r="V22" s="233"/>
      <c r="W22" s="233"/>
      <c r="X22" s="233"/>
      <c r="Y22" s="233"/>
      <c r="Z22" s="233"/>
      <c r="AA22" s="233"/>
      <c r="AB22" s="233"/>
      <c r="AC22" s="233"/>
      <c r="AD22" s="233"/>
      <c r="AE22" s="233"/>
      <c r="AF22" s="233"/>
      <c r="AG22" s="233"/>
      <c r="AH22" s="233"/>
      <c r="AI22" s="233"/>
      <c r="AJ22" s="233"/>
      <c r="AK22" s="233"/>
      <c r="AL22" s="233"/>
      <c r="AM22" s="233"/>
      <c r="AN22" s="240"/>
    </row>
    <row r="23" ht="24" customHeight="true" spans="2:39">
      <c r="B23" s="108">
        <v>302</v>
      </c>
      <c r="C23" s="161" t="s">
        <v>89</v>
      </c>
      <c r="D23" s="58">
        <v>119</v>
      </c>
      <c r="E23" s="197" t="s">
        <v>179</v>
      </c>
      <c r="F23" s="230">
        <f t="shared" si="0"/>
        <v>6120</v>
      </c>
      <c r="G23" s="230">
        <f t="shared" si="4"/>
        <v>6120</v>
      </c>
      <c r="H23" s="140">
        <f t="shared" si="3"/>
        <v>6120</v>
      </c>
      <c r="I23" s="217">
        <v>6120</v>
      </c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G23" s="236"/>
      <c r="AH23" s="236"/>
      <c r="AI23" s="236"/>
      <c r="AJ23" s="236"/>
      <c r="AK23" s="236"/>
      <c r="AL23" s="236"/>
      <c r="AM23" s="236"/>
    </row>
    <row r="24" ht="24" customHeight="true" spans="2:39">
      <c r="B24" s="108">
        <v>302</v>
      </c>
      <c r="C24" s="161" t="s">
        <v>180</v>
      </c>
      <c r="D24" s="58">
        <v>119</v>
      </c>
      <c r="E24" s="197" t="s">
        <v>181</v>
      </c>
      <c r="F24" s="230">
        <f t="shared" si="0"/>
        <v>16535</v>
      </c>
      <c r="G24" s="230">
        <f t="shared" si="4"/>
        <v>16535</v>
      </c>
      <c r="H24" s="140">
        <f t="shared" si="3"/>
        <v>16535</v>
      </c>
      <c r="I24" s="217">
        <v>16535</v>
      </c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6"/>
      <c r="W24" s="236"/>
      <c r="X24" s="236"/>
      <c r="Y24" s="236"/>
      <c r="Z24" s="236"/>
      <c r="AA24" s="236"/>
      <c r="AB24" s="236"/>
      <c r="AC24" s="236"/>
      <c r="AD24" s="236"/>
      <c r="AE24" s="236"/>
      <c r="AF24" s="236"/>
      <c r="AG24" s="236"/>
      <c r="AH24" s="236"/>
      <c r="AI24" s="236"/>
      <c r="AJ24" s="236"/>
      <c r="AK24" s="236"/>
      <c r="AL24" s="236"/>
      <c r="AM24" s="236"/>
    </row>
    <row r="25" ht="24" customHeight="true" spans="2:39">
      <c r="B25" s="108">
        <v>302</v>
      </c>
      <c r="C25" s="161" t="s">
        <v>162</v>
      </c>
      <c r="D25" s="58">
        <v>119</v>
      </c>
      <c r="E25" s="197" t="s">
        <v>182</v>
      </c>
      <c r="F25" s="230">
        <f t="shared" si="0"/>
        <v>51644</v>
      </c>
      <c r="G25" s="230">
        <f t="shared" si="4"/>
        <v>51644</v>
      </c>
      <c r="H25" s="140">
        <f t="shared" si="3"/>
        <v>51644</v>
      </c>
      <c r="I25" s="217">
        <v>51644</v>
      </c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6"/>
      <c r="W25" s="236"/>
      <c r="X25" s="236"/>
      <c r="Y25" s="236"/>
      <c r="Z25" s="236"/>
      <c r="AA25" s="236"/>
      <c r="AB25" s="236"/>
      <c r="AC25" s="236"/>
      <c r="AD25" s="236"/>
      <c r="AE25" s="236"/>
      <c r="AF25" s="236"/>
      <c r="AG25" s="236"/>
      <c r="AH25" s="236"/>
      <c r="AI25" s="236"/>
      <c r="AJ25" s="236"/>
      <c r="AK25" s="236"/>
      <c r="AL25" s="236"/>
      <c r="AM25" s="236"/>
    </row>
    <row r="26" ht="24" customHeight="true" spans="2:39">
      <c r="B26" s="108">
        <v>302</v>
      </c>
      <c r="C26" s="161" t="s">
        <v>98</v>
      </c>
      <c r="D26" s="58">
        <v>119</v>
      </c>
      <c r="E26" s="197" t="s">
        <v>183</v>
      </c>
      <c r="F26" s="230">
        <f t="shared" si="0"/>
        <v>179399</v>
      </c>
      <c r="G26" s="230">
        <f t="shared" si="4"/>
        <v>179399</v>
      </c>
      <c r="H26" s="140">
        <f t="shared" si="3"/>
        <v>179399</v>
      </c>
      <c r="I26" s="217">
        <v>179399</v>
      </c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  <c r="AC26" s="236"/>
      <c r="AD26" s="236"/>
      <c r="AE26" s="236"/>
      <c r="AF26" s="236"/>
      <c r="AG26" s="236"/>
      <c r="AH26" s="236"/>
      <c r="AI26" s="236"/>
      <c r="AJ26" s="236"/>
      <c r="AK26" s="236"/>
      <c r="AL26" s="236"/>
      <c r="AM26" s="236"/>
    </row>
    <row r="27" ht="24" customHeight="true" spans="2:39">
      <c r="B27" s="108">
        <v>302</v>
      </c>
      <c r="C27" s="161" t="s">
        <v>171</v>
      </c>
      <c r="D27" s="58">
        <v>119</v>
      </c>
      <c r="E27" s="197" t="s">
        <v>184</v>
      </c>
      <c r="F27" s="230">
        <f t="shared" si="0"/>
        <v>50000</v>
      </c>
      <c r="G27" s="230">
        <f t="shared" si="4"/>
        <v>50000</v>
      </c>
      <c r="H27" s="140">
        <f t="shared" si="3"/>
        <v>50000</v>
      </c>
      <c r="I27" s="217"/>
      <c r="J27" s="235">
        <v>50000</v>
      </c>
      <c r="K27" s="236"/>
      <c r="L27" s="236"/>
      <c r="M27" s="236"/>
      <c r="N27" s="236"/>
      <c r="O27" s="236"/>
      <c r="P27" s="236"/>
      <c r="Q27" s="236"/>
      <c r="R27" s="236"/>
      <c r="S27" s="236"/>
      <c r="T27" s="236"/>
      <c r="U27" s="236"/>
      <c r="V27" s="236"/>
      <c r="W27" s="236"/>
      <c r="X27" s="236"/>
      <c r="Y27" s="236"/>
      <c r="Z27" s="236"/>
      <c r="AA27" s="236"/>
      <c r="AB27" s="236"/>
      <c r="AC27" s="236"/>
      <c r="AD27" s="236"/>
      <c r="AE27" s="236"/>
      <c r="AF27" s="236"/>
      <c r="AG27" s="236"/>
      <c r="AH27" s="236"/>
      <c r="AI27" s="236"/>
      <c r="AJ27" s="236"/>
      <c r="AK27" s="236"/>
      <c r="AL27" s="236"/>
      <c r="AM27" s="236"/>
    </row>
    <row r="28" ht="24" customHeight="true" spans="2:39">
      <c r="B28" s="108">
        <v>302</v>
      </c>
      <c r="C28" s="161" t="s">
        <v>185</v>
      </c>
      <c r="D28" s="58">
        <v>119</v>
      </c>
      <c r="E28" s="197" t="s">
        <v>186</v>
      </c>
      <c r="F28" s="230">
        <f t="shared" si="0"/>
        <v>50000</v>
      </c>
      <c r="G28" s="230">
        <f t="shared" si="4"/>
        <v>50000</v>
      </c>
      <c r="H28" s="140">
        <f t="shared" si="3"/>
        <v>50000</v>
      </c>
      <c r="I28" s="153"/>
      <c r="J28" s="235">
        <v>50000</v>
      </c>
      <c r="K28" s="236"/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6"/>
      <c r="W28" s="236"/>
      <c r="X28" s="236"/>
      <c r="Y28" s="236"/>
      <c r="Z28" s="236"/>
      <c r="AA28" s="236"/>
      <c r="AB28" s="236"/>
      <c r="AC28" s="236"/>
      <c r="AD28" s="236"/>
      <c r="AE28" s="236"/>
      <c r="AF28" s="236"/>
      <c r="AG28" s="236"/>
      <c r="AH28" s="236"/>
      <c r="AI28" s="236"/>
      <c r="AJ28" s="236"/>
      <c r="AK28" s="236"/>
      <c r="AL28" s="236"/>
      <c r="AM28" s="236"/>
    </row>
    <row r="29" ht="24" customHeight="true" spans="2:39">
      <c r="B29" s="108">
        <v>302</v>
      </c>
      <c r="C29" s="161" t="s">
        <v>187</v>
      </c>
      <c r="D29" s="58">
        <v>119</v>
      </c>
      <c r="E29" s="197" t="s">
        <v>188</v>
      </c>
      <c r="F29" s="230">
        <f t="shared" si="0"/>
        <v>452517</v>
      </c>
      <c r="G29" s="230">
        <f t="shared" si="4"/>
        <v>452517</v>
      </c>
      <c r="H29" s="140">
        <f t="shared" si="3"/>
        <v>452517</v>
      </c>
      <c r="I29" s="217">
        <v>452517</v>
      </c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6"/>
      <c r="Z29" s="236"/>
      <c r="AA29" s="236"/>
      <c r="AB29" s="236"/>
      <c r="AC29" s="236"/>
      <c r="AD29" s="236"/>
      <c r="AE29" s="236"/>
      <c r="AF29" s="236"/>
      <c r="AG29" s="236"/>
      <c r="AH29" s="236"/>
      <c r="AI29" s="236"/>
      <c r="AJ29" s="236"/>
      <c r="AK29" s="236"/>
      <c r="AL29" s="236"/>
      <c r="AM29" s="236"/>
    </row>
    <row r="30" ht="24" customHeight="true" spans="2:39">
      <c r="B30" s="108">
        <v>302</v>
      </c>
      <c r="C30" s="161" t="s">
        <v>189</v>
      </c>
      <c r="D30" s="58">
        <v>119</v>
      </c>
      <c r="E30" s="197" t="s">
        <v>190</v>
      </c>
      <c r="F30" s="230">
        <f t="shared" si="0"/>
        <v>50000</v>
      </c>
      <c r="G30" s="230">
        <f t="shared" si="4"/>
        <v>50000</v>
      </c>
      <c r="H30" s="140">
        <f t="shared" si="3"/>
        <v>50000</v>
      </c>
      <c r="I30" s="217"/>
      <c r="J30" s="235">
        <v>50000</v>
      </c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6"/>
      <c r="Z30" s="236"/>
      <c r="AA30" s="236"/>
      <c r="AB30" s="236"/>
      <c r="AC30" s="236"/>
      <c r="AD30" s="236"/>
      <c r="AE30" s="236"/>
      <c r="AF30" s="236"/>
      <c r="AG30" s="236"/>
      <c r="AH30" s="236"/>
      <c r="AI30" s="236"/>
      <c r="AJ30" s="236"/>
      <c r="AK30" s="236"/>
      <c r="AL30" s="236"/>
      <c r="AM30" s="236"/>
    </row>
    <row r="31" ht="24" customHeight="true" spans="2:39">
      <c r="B31" s="108">
        <v>302</v>
      </c>
      <c r="C31" s="161" t="s">
        <v>191</v>
      </c>
      <c r="D31" s="58">
        <v>119</v>
      </c>
      <c r="E31" s="197" t="s">
        <v>192</v>
      </c>
      <c r="F31" s="230">
        <f t="shared" si="0"/>
        <v>68177.96</v>
      </c>
      <c r="G31" s="230">
        <f t="shared" si="4"/>
        <v>68177.96</v>
      </c>
      <c r="H31" s="140">
        <f t="shared" si="3"/>
        <v>68177.96</v>
      </c>
      <c r="I31" s="217">
        <v>68177.96</v>
      </c>
      <c r="J31" s="236"/>
      <c r="K31" s="236"/>
      <c r="L31" s="236"/>
      <c r="M31" s="236"/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  <c r="AC31" s="236"/>
      <c r="AD31" s="236"/>
      <c r="AE31" s="236"/>
      <c r="AF31" s="236"/>
      <c r="AG31" s="236"/>
      <c r="AH31" s="236"/>
      <c r="AI31" s="236"/>
      <c r="AJ31" s="236"/>
      <c r="AK31" s="236"/>
      <c r="AL31" s="236"/>
      <c r="AM31" s="236"/>
    </row>
    <row r="32" ht="24" customHeight="true" spans="2:39">
      <c r="B32" s="108">
        <v>302</v>
      </c>
      <c r="C32" s="161" t="s">
        <v>193</v>
      </c>
      <c r="D32" s="58">
        <v>119</v>
      </c>
      <c r="E32" s="197" t="s">
        <v>194</v>
      </c>
      <c r="F32" s="230">
        <f t="shared" si="0"/>
        <v>80402.96</v>
      </c>
      <c r="G32" s="230">
        <f t="shared" si="4"/>
        <v>80402.96</v>
      </c>
      <c r="H32" s="140">
        <f t="shared" si="3"/>
        <v>80402.96</v>
      </c>
      <c r="I32" s="217">
        <v>80402.96</v>
      </c>
      <c r="J32" s="236"/>
      <c r="K32" s="236"/>
      <c r="L32" s="236"/>
      <c r="M32" s="236"/>
      <c r="N32" s="236"/>
      <c r="O32" s="236"/>
      <c r="P32" s="236"/>
      <c r="Q32" s="236"/>
      <c r="R32" s="236"/>
      <c r="S32" s="236"/>
      <c r="T32" s="236"/>
      <c r="U32" s="236"/>
      <c r="V32" s="236"/>
      <c r="W32" s="236"/>
      <c r="X32" s="236"/>
      <c r="Y32" s="236"/>
      <c r="Z32" s="236"/>
      <c r="AA32" s="236"/>
      <c r="AB32" s="236"/>
      <c r="AC32" s="236"/>
      <c r="AD32" s="236"/>
      <c r="AE32" s="236"/>
      <c r="AF32" s="236"/>
      <c r="AG32" s="236"/>
      <c r="AH32" s="236"/>
      <c r="AI32" s="236"/>
      <c r="AJ32" s="236"/>
      <c r="AK32" s="236"/>
      <c r="AL32" s="236"/>
      <c r="AM32" s="236"/>
    </row>
    <row r="33" ht="24" customHeight="true" spans="2:39">
      <c r="B33" s="108">
        <v>302</v>
      </c>
      <c r="C33" s="161" t="s">
        <v>195</v>
      </c>
      <c r="D33" s="58">
        <v>119</v>
      </c>
      <c r="E33" s="197" t="s">
        <v>196</v>
      </c>
      <c r="F33" s="230">
        <f t="shared" si="0"/>
        <v>85050</v>
      </c>
      <c r="G33" s="230">
        <f t="shared" si="4"/>
        <v>85050</v>
      </c>
      <c r="H33" s="140">
        <f t="shared" si="3"/>
        <v>85050</v>
      </c>
      <c r="I33" s="217">
        <v>85050</v>
      </c>
      <c r="J33" s="236"/>
      <c r="K33" s="236"/>
      <c r="L33" s="236"/>
      <c r="M33" s="236"/>
      <c r="N33" s="236"/>
      <c r="O33" s="236"/>
      <c r="P33" s="236"/>
      <c r="Q33" s="236"/>
      <c r="R33" s="236"/>
      <c r="S33" s="236"/>
      <c r="T33" s="236"/>
      <c r="U33" s="236"/>
      <c r="V33" s="236"/>
      <c r="W33" s="236"/>
      <c r="X33" s="236"/>
      <c r="Y33" s="236"/>
      <c r="Z33" s="236"/>
      <c r="AA33" s="236"/>
      <c r="AB33" s="236"/>
      <c r="AC33" s="236"/>
      <c r="AD33" s="236"/>
      <c r="AE33" s="236"/>
      <c r="AF33" s="236"/>
      <c r="AG33" s="236"/>
      <c r="AH33" s="236"/>
      <c r="AI33" s="236"/>
      <c r="AJ33" s="236"/>
      <c r="AK33" s="236"/>
      <c r="AL33" s="236"/>
      <c r="AM33" s="236"/>
    </row>
    <row r="34" ht="24" customHeight="true" spans="2:39">
      <c r="B34" s="108">
        <v>302</v>
      </c>
      <c r="C34" s="161" t="s">
        <v>197</v>
      </c>
      <c r="D34" s="58">
        <v>119</v>
      </c>
      <c r="E34" s="197" t="s">
        <v>198</v>
      </c>
      <c r="F34" s="230">
        <f t="shared" si="0"/>
        <v>243600</v>
      </c>
      <c r="G34" s="230">
        <f t="shared" si="4"/>
        <v>243600</v>
      </c>
      <c r="H34" s="140">
        <f t="shared" si="3"/>
        <v>243600</v>
      </c>
      <c r="I34" s="217">
        <v>189600</v>
      </c>
      <c r="J34" s="235">
        <v>54000</v>
      </c>
      <c r="K34" s="236"/>
      <c r="L34" s="236"/>
      <c r="M34" s="236"/>
      <c r="N34" s="236"/>
      <c r="O34" s="236"/>
      <c r="P34" s="236"/>
      <c r="Q34" s="236"/>
      <c r="R34" s="236"/>
      <c r="S34" s="236"/>
      <c r="T34" s="236"/>
      <c r="U34" s="236"/>
      <c r="V34" s="236"/>
      <c r="W34" s="236"/>
      <c r="X34" s="236"/>
      <c r="Y34" s="236"/>
      <c r="Z34" s="236"/>
      <c r="AA34" s="236"/>
      <c r="AB34" s="236"/>
      <c r="AC34" s="236"/>
      <c r="AD34" s="236"/>
      <c r="AE34" s="236"/>
      <c r="AF34" s="236"/>
      <c r="AG34" s="236"/>
      <c r="AH34" s="236"/>
      <c r="AI34" s="236"/>
      <c r="AJ34" s="236"/>
      <c r="AK34" s="236"/>
      <c r="AL34" s="236"/>
      <c r="AM34" s="236"/>
    </row>
    <row r="35" ht="24" customHeight="true" spans="2:39">
      <c r="B35" s="108">
        <v>302</v>
      </c>
      <c r="C35" s="161" t="s">
        <v>96</v>
      </c>
      <c r="D35" s="58">
        <v>119</v>
      </c>
      <c r="E35" s="197" t="s">
        <v>199</v>
      </c>
      <c r="F35" s="230">
        <f t="shared" si="0"/>
        <v>208460.38</v>
      </c>
      <c r="G35" s="230">
        <f t="shared" si="4"/>
        <v>208460.38</v>
      </c>
      <c r="H35" s="140">
        <f t="shared" si="3"/>
        <v>208460.38</v>
      </c>
      <c r="I35" s="217">
        <v>150460.38</v>
      </c>
      <c r="J35" s="235">
        <v>58000</v>
      </c>
      <c r="K35" s="236"/>
      <c r="L35" s="236"/>
      <c r="M35" s="236"/>
      <c r="N35" s="236"/>
      <c r="O35" s="236"/>
      <c r="P35" s="236"/>
      <c r="Q35" s="236"/>
      <c r="R35" s="236"/>
      <c r="S35" s="236"/>
      <c r="T35" s="236"/>
      <c r="U35" s="236"/>
      <c r="V35" s="236"/>
      <c r="W35" s="236"/>
      <c r="X35" s="236"/>
      <c r="Y35" s="236"/>
      <c r="Z35" s="236"/>
      <c r="AA35" s="236"/>
      <c r="AB35" s="236"/>
      <c r="AC35" s="236"/>
      <c r="AD35" s="236"/>
      <c r="AE35" s="236"/>
      <c r="AF35" s="236"/>
      <c r="AG35" s="236"/>
      <c r="AH35" s="236"/>
      <c r="AI35" s="236"/>
      <c r="AJ35" s="236"/>
      <c r="AK35" s="236"/>
      <c r="AL35" s="236"/>
      <c r="AM35" s="236"/>
    </row>
    <row r="36" ht="24" customHeight="true" spans="2:39">
      <c r="B36" s="188">
        <v>303</v>
      </c>
      <c r="C36" s="189"/>
      <c r="D36" s="132">
        <v>119</v>
      </c>
      <c r="E36" s="198" t="s">
        <v>200</v>
      </c>
      <c r="F36" s="152">
        <f>F37+F38</f>
        <v>1445067.69</v>
      </c>
      <c r="G36" s="152">
        <f>G37+G38</f>
        <v>1445067.69</v>
      </c>
      <c r="H36" s="152">
        <f>H37+H38</f>
        <v>1445067.69</v>
      </c>
      <c r="I36" s="231">
        <v>1445067.69</v>
      </c>
      <c r="J36" s="236"/>
      <c r="K36" s="236"/>
      <c r="L36" s="236"/>
      <c r="M36" s="236"/>
      <c r="N36" s="236"/>
      <c r="O36" s="236"/>
      <c r="P36" s="236"/>
      <c r="Q36" s="236"/>
      <c r="R36" s="236"/>
      <c r="S36" s="236"/>
      <c r="T36" s="236"/>
      <c r="U36" s="236"/>
      <c r="V36" s="236"/>
      <c r="W36" s="236"/>
      <c r="X36" s="236"/>
      <c r="Y36" s="236"/>
      <c r="Z36" s="236"/>
      <c r="AA36" s="236"/>
      <c r="AB36" s="236"/>
      <c r="AC36" s="236"/>
      <c r="AD36" s="236"/>
      <c r="AE36" s="236"/>
      <c r="AF36" s="236"/>
      <c r="AG36" s="236"/>
      <c r="AH36" s="236"/>
      <c r="AI36" s="236"/>
      <c r="AJ36" s="236"/>
      <c r="AK36" s="236"/>
      <c r="AL36" s="236"/>
      <c r="AM36" s="236"/>
    </row>
    <row r="37" ht="24" customHeight="true" spans="2:39">
      <c r="B37" s="108">
        <v>303</v>
      </c>
      <c r="C37" s="192" t="s">
        <v>89</v>
      </c>
      <c r="D37" s="58">
        <v>119</v>
      </c>
      <c r="E37" s="197" t="s">
        <v>201</v>
      </c>
      <c r="F37" s="153">
        <f>G37</f>
        <v>1334720</v>
      </c>
      <c r="G37" s="153">
        <f>H37</f>
        <v>1334720</v>
      </c>
      <c r="H37" s="217">
        <v>1334720</v>
      </c>
      <c r="I37" s="217">
        <v>1334720</v>
      </c>
      <c r="J37" s="236"/>
      <c r="K37" s="236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  <c r="Y37" s="236"/>
      <c r="Z37" s="236"/>
      <c r="AA37" s="236"/>
      <c r="AB37" s="236"/>
      <c r="AC37" s="236"/>
      <c r="AD37" s="236"/>
      <c r="AE37" s="236"/>
      <c r="AF37" s="236"/>
      <c r="AG37" s="236"/>
      <c r="AH37" s="236"/>
      <c r="AI37" s="236"/>
      <c r="AJ37" s="236"/>
      <c r="AK37" s="236"/>
      <c r="AL37" s="236"/>
      <c r="AM37" s="236"/>
    </row>
    <row r="38" ht="24" customHeight="true" spans="2:39">
      <c r="B38" s="108">
        <v>303</v>
      </c>
      <c r="C38" s="192" t="s">
        <v>162</v>
      </c>
      <c r="D38" s="58">
        <v>119</v>
      </c>
      <c r="E38" s="197" t="s">
        <v>202</v>
      </c>
      <c r="F38" s="153">
        <f>G38</f>
        <v>110347.69</v>
      </c>
      <c r="G38" s="153">
        <f>H38</f>
        <v>110347.69</v>
      </c>
      <c r="H38" s="217">
        <v>110347.69</v>
      </c>
      <c r="I38" s="217">
        <v>110347.69</v>
      </c>
      <c r="J38" s="236"/>
      <c r="K38" s="236"/>
      <c r="L38" s="236"/>
      <c r="M38" s="236"/>
      <c r="N38" s="236"/>
      <c r="O38" s="236"/>
      <c r="P38" s="236"/>
      <c r="Q38" s="236"/>
      <c r="R38" s="236"/>
      <c r="S38" s="236"/>
      <c r="T38" s="236"/>
      <c r="U38" s="236"/>
      <c r="V38" s="236"/>
      <c r="W38" s="236"/>
      <c r="X38" s="236"/>
      <c r="Y38" s="236"/>
      <c r="Z38" s="236"/>
      <c r="AA38" s="236"/>
      <c r="AB38" s="236"/>
      <c r="AC38" s="236"/>
      <c r="AD38" s="236"/>
      <c r="AE38" s="236"/>
      <c r="AF38" s="236"/>
      <c r="AG38" s="236"/>
      <c r="AH38" s="236"/>
      <c r="AI38" s="236"/>
      <c r="AJ38" s="236"/>
      <c r="AK38" s="236"/>
      <c r="AL38" s="236"/>
      <c r="AM38" s="236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2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2"/>
  <sheetViews>
    <sheetView workbookViewId="0">
      <selection activeCell="G1" sqref="G1:I1"/>
    </sheetView>
  </sheetViews>
  <sheetFormatPr defaultColWidth="10" defaultRowHeight="13.5"/>
  <cols>
    <col min="1" max="1" width="1.53333333333333" style="176" customWidth="true"/>
    <col min="2" max="4" width="6.15" style="176" customWidth="true"/>
    <col min="5" max="5" width="16.825" style="176" customWidth="true"/>
    <col min="6" max="6" width="41.0333333333333" style="176" customWidth="true"/>
    <col min="7" max="7" width="16.4083333333333" style="176" customWidth="true"/>
    <col min="8" max="8" width="16.625" style="176" customWidth="true"/>
    <col min="9" max="9" width="16.4083333333333" style="176" customWidth="true"/>
    <col min="10" max="10" width="1.53333333333333" style="176" customWidth="true"/>
    <col min="11" max="11" width="9.76666666666667" style="176" customWidth="true"/>
    <col min="12" max="16384" width="10" style="176"/>
  </cols>
  <sheetData>
    <row r="1" s="176" customFormat="true" ht="14.3" customHeight="true" spans="1:10">
      <c r="A1" s="180"/>
      <c r="B1" s="178"/>
      <c r="C1" s="178"/>
      <c r="D1" s="178"/>
      <c r="E1" s="179"/>
      <c r="F1" s="179"/>
      <c r="G1" s="193" t="s">
        <v>203</v>
      </c>
      <c r="H1" s="193"/>
      <c r="I1" s="193"/>
      <c r="J1" s="220"/>
    </row>
    <row r="2" s="176" customFormat="true" ht="19.9" customHeight="true" spans="1:10">
      <c r="A2" s="180"/>
      <c r="B2" s="181" t="s">
        <v>204</v>
      </c>
      <c r="C2" s="181"/>
      <c r="D2" s="181"/>
      <c r="E2" s="181"/>
      <c r="F2" s="181"/>
      <c r="G2" s="181"/>
      <c r="H2" s="181"/>
      <c r="I2" s="181"/>
      <c r="J2" s="220" t="s">
        <v>3</v>
      </c>
    </row>
    <row r="3" s="177" customFormat="true" ht="17.05" customHeight="true" spans="1:10">
      <c r="A3" s="182"/>
      <c r="B3" s="130" t="s">
        <v>5</v>
      </c>
      <c r="C3" s="130"/>
      <c r="D3" s="130"/>
      <c r="E3" s="130"/>
      <c r="F3" s="130"/>
      <c r="G3" s="182"/>
      <c r="H3" s="215"/>
      <c r="I3" s="194" t="s">
        <v>6</v>
      </c>
      <c r="J3" s="220"/>
    </row>
    <row r="4" s="177" customFormat="true" ht="21.35" customHeight="true" spans="1:10">
      <c r="A4" s="186"/>
      <c r="B4" s="185" t="s">
        <v>9</v>
      </c>
      <c r="C4" s="185"/>
      <c r="D4" s="185"/>
      <c r="E4" s="185"/>
      <c r="F4" s="185"/>
      <c r="G4" s="185" t="s">
        <v>59</v>
      </c>
      <c r="H4" s="216" t="s">
        <v>205</v>
      </c>
      <c r="I4" s="216" t="s">
        <v>149</v>
      </c>
      <c r="J4" s="202"/>
    </row>
    <row r="5" s="177" customFormat="true" ht="21.35" customHeight="true" spans="1:10">
      <c r="A5" s="186"/>
      <c r="B5" s="185" t="s">
        <v>79</v>
      </c>
      <c r="C5" s="185"/>
      <c r="D5" s="185"/>
      <c r="E5" s="185" t="s">
        <v>70</v>
      </c>
      <c r="F5" s="185" t="s">
        <v>71</v>
      </c>
      <c r="G5" s="185"/>
      <c r="H5" s="216"/>
      <c r="I5" s="216"/>
      <c r="J5" s="202"/>
    </row>
    <row r="6" s="177" customFormat="true" ht="21.35" customHeight="true" spans="1:10">
      <c r="A6" s="206"/>
      <c r="B6" s="185" t="s">
        <v>80</v>
      </c>
      <c r="C6" s="185" t="s">
        <v>81</v>
      </c>
      <c r="D6" s="185" t="s">
        <v>82</v>
      </c>
      <c r="E6" s="185"/>
      <c r="F6" s="185"/>
      <c r="G6" s="185"/>
      <c r="H6" s="216"/>
      <c r="I6" s="216"/>
      <c r="J6" s="202"/>
    </row>
    <row r="7" s="177" customFormat="true" ht="24" customHeight="true" spans="1:10">
      <c r="A7" s="207"/>
      <c r="B7" s="185"/>
      <c r="C7" s="185"/>
      <c r="D7" s="185"/>
      <c r="E7" s="185"/>
      <c r="F7" s="185" t="s">
        <v>72</v>
      </c>
      <c r="G7" s="195">
        <f t="shared" ref="G7:G29" si="0">H7</f>
        <v>7952360.23</v>
      </c>
      <c r="H7" s="195">
        <f>H8+H16+H23+H29</f>
        <v>7952360.23</v>
      </c>
      <c r="I7" s="195"/>
      <c r="J7" s="221"/>
    </row>
    <row r="8" s="205" customFormat="true" ht="24" customHeight="true" spans="1:10">
      <c r="A8" s="208"/>
      <c r="B8" s="209">
        <v>201</v>
      </c>
      <c r="C8" s="209"/>
      <c r="D8" s="209"/>
      <c r="E8" s="132">
        <v>119</v>
      </c>
      <c r="F8" s="210" t="s">
        <v>206</v>
      </c>
      <c r="G8" s="195">
        <f t="shared" si="0"/>
        <v>5059611.01</v>
      </c>
      <c r="H8" s="195">
        <f>H11+H9</f>
        <v>5059611.01</v>
      </c>
      <c r="I8" s="195"/>
      <c r="J8" s="222"/>
    </row>
    <row r="9" s="205" customFormat="true" ht="24" customHeight="true" spans="1:10">
      <c r="A9" s="208"/>
      <c r="B9" s="210">
        <v>201</v>
      </c>
      <c r="C9" s="211" t="s">
        <v>83</v>
      </c>
      <c r="D9" s="210"/>
      <c r="E9" s="58">
        <v>119</v>
      </c>
      <c r="F9" s="210" t="s">
        <v>207</v>
      </c>
      <c r="G9" s="196">
        <f t="shared" si="0"/>
        <v>61914</v>
      </c>
      <c r="H9" s="217">
        <v>61914</v>
      </c>
      <c r="I9" s="195"/>
      <c r="J9" s="222"/>
    </row>
    <row r="10" s="205" customFormat="true" ht="24" customHeight="true" spans="1:10">
      <c r="A10" s="208"/>
      <c r="B10" s="108">
        <v>201</v>
      </c>
      <c r="C10" s="161" t="s">
        <v>83</v>
      </c>
      <c r="D10" s="161" t="s">
        <v>83</v>
      </c>
      <c r="E10" s="58">
        <v>119</v>
      </c>
      <c r="F10" s="197" t="s">
        <v>208</v>
      </c>
      <c r="G10" s="196">
        <f t="shared" si="0"/>
        <v>61914</v>
      </c>
      <c r="H10" s="217">
        <v>61914</v>
      </c>
      <c r="I10" s="195"/>
      <c r="J10" s="222"/>
    </row>
    <row r="11" s="177" customFormat="true" ht="24" customHeight="true" spans="1:10">
      <c r="A11" s="206"/>
      <c r="B11" s="210">
        <v>201</v>
      </c>
      <c r="C11" s="211" t="s">
        <v>85</v>
      </c>
      <c r="D11" s="210"/>
      <c r="E11" s="58">
        <v>119</v>
      </c>
      <c r="F11" s="210" t="s">
        <v>209</v>
      </c>
      <c r="G11" s="196">
        <f t="shared" si="0"/>
        <v>4997697.01</v>
      </c>
      <c r="H11" s="196">
        <f>H12+H13+H14+H15</f>
        <v>4997697.01</v>
      </c>
      <c r="I11" s="196"/>
      <c r="J11" s="220"/>
    </row>
    <row r="12" s="177" customFormat="true" ht="24" customHeight="true" spans="1:10">
      <c r="A12" s="206"/>
      <c r="B12" s="108">
        <v>201</v>
      </c>
      <c r="C12" s="161" t="s">
        <v>85</v>
      </c>
      <c r="D12" s="161" t="s">
        <v>83</v>
      </c>
      <c r="E12" s="58">
        <v>119</v>
      </c>
      <c r="F12" s="197" t="s">
        <v>208</v>
      </c>
      <c r="G12" s="196">
        <f t="shared" si="0"/>
        <v>3925988.98</v>
      </c>
      <c r="H12" s="217">
        <v>3925988.98</v>
      </c>
      <c r="I12" s="196"/>
      <c r="J12" s="202"/>
    </row>
    <row r="13" s="177" customFormat="true" ht="24" customHeight="true" spans="1:10">
      <c r="A13" s="206"/>
      <c r="B13" s="108">
        <v>201</v>
      </c>
      <c r="C13" s="161" t="s">
        <v>85</v>
      </c>
      <c r="D13" s="161" t="s">
        <v>87</v>
      </c>
      <c r="E13" s="58">
        <v>119</v>
      </c>
      <c r="F13" s="197" t="s">
        <v>210</v>
      </c>
      <c r="G13" s="196">
        <f t="shared" si="0"/>
        <v>250000</v>
      </c>
      <c r="H13" s="217">
        <v>250000</v>
      </c>
      <c r="I13" s="196"/>
      <c r="J13" s="202"/>
    </row>
    <row r="14" s="177" customFormat="true" ht="24" customHeight="true" spans="1:10">
      <c r="A14" s="206"/>
      <c r="B14" s="162">
        <v>201</v>
      </c>
      <c r="C14" s="163" t="s">
        <v>85</v>
      </c>
      <c r="D14" s="163" t="s">
        <v>89</v>
      </c>
      <c r="E14" s="58">
        <v>119</v>
      </c>
      <c r="F14" s="218" t="s">
        <v>211</v>
      </c>
      <c r="G14" s="196">
        <f t="shared" si="0"/>
        <v>30000</v>
      </c>
      <c r="H14" s="217">
        <v>30000</v>
      </c>
      <c r="I14" s="196"/>
      <c r="J14" s="202"/>
    </row>
    <row r="15" s="177" customFormat="true" ht="24" customHeight="true" spans="1:10">
      <c r="A15" s="206"/>
      <c r="B15" s="162">
        <v>201</v>
      </c>
      <c r="C15" s="163" t="s">
        <v>85</v>
      </c>
      <c r="D15" s="163" t="s">
        <v>91</v>
      </c>
      <c r="E15" s="58">
        <v>119</v>
      </c>
      <c r="F15" s="218" t="s">
        <v>212</v>
      </c>
      <c r="G15" s="196">
        <f t="shared" si="0"/>
        <v>791708.03</v>
      </c>
      <c r="H15" s="217">
        <v>791708.03</v>
      </c>
      <c r="I15" s="196"/>
      <c r="J15" s="202"/>
    </row>
    <row r="16" s="205" customFormat="true" ht="24" customHeight="true" spans="1:10">
      <c r="A16" s="208"/>
      <c r="B16" s="188">
        <v>208</v>
      </c>
      <c r="C16" s="189"/>
      <c r="D16" s="189"/>
      <c r="E16" s="132">
        <v>119</v>
      </c>
      <c r="F16" s="210" t="s">
        <v>213</v>
      </c>
      <c r="G16" s="195">
        <f t="shared" si="0"/>
        <v>2041850.78</v>
      </c>
      <c r="H16" s="195">
        <f>H17+H21</f>
        <v>2041850.78</v>
      </c>
      <c r="I16" s="195"/>
      <c r="J16" s="221"/>
    </row>
    <row r="17" s="177" customFormat="true" ht="24" customHeight="true" spans="1:10">
      <c r="A17" s="206"/>
      <c r="B17" s="212">
        <v>208</v>
      </c>
      <c r="C17" s="161" t="s">
        <v>89</v>
      </c>
      <c r="D17" s="161"/>
      <c r="E17" s="58">
        <v>119</v>
      </c>
      <c r="F17" s="210" t="s">
        <v>214</v>
      </c>
      <c r="G17" s="196">
        <f t="shared" si="0"/>
        <v>2032613.74</v>
      </c>
      <c r="H17" s="196">
        <f>H18+H20+H19</f>
        <v>2032613.74</v>
      </c>
      <c r="I17" s="196"/>
      <c r="J17" s="202"/>
    </row>
    <row r="18" s="177" customFormat="true" ht="24" customHeight="true" spans="1:10">
      <c r="A18" s="206"/>
      <c r="B18" s="212">
        <v>208</v>
      </c>
      <c r="C18" s="161" t="s">
        <v>89</v>
      </c>
      <c r="D18" s="161" t="s">
        <v>83</v>
      </c>
      <c r="E18" s="58">
        <v>119</v>
      </c>
      <c r="F18" s="197" t="s">
        <v>215</v>
      </c>
      <c r="G18" s="196">
        <f t="shared" si="0"/>
        <v>1349174.41</v>
      </c>
      <c r="H18" s="217">
        <v>1349174.41</v>
      </c>
      <c r="I18" s="196"/>
      <c r="J18" s="202"/>
    </row>
    <row r="19" s="177" customFormat="true" ht="24" customHeight="true" spans="1:10">
      <c r="A19" s="206"/>
      <c r="B19" s="162">
        <v>208</v>
      </c>
      <c r="C19" s="163" t="s">
        <v>89</v>
      </c>
      <c r="D19" s="163" t="s">
        <v>87</v>
      </c>
      <c r="E19" s="58">
        <v>119</v>
      </c>
      <c r="F19" s="218" t="s">
        <v>216</v>
      </c>
      <c r="G19" s="196">
        <f t="shared" si="0"/>
        <v>144973.25</v>
      </c>
      <c r="H19" s="217">
        <v>144973.25</v>
      </c>
      <c r="I19" s="196"/>
      <c r="J19" s="202"/>
    </row>
    <row r="20" s="177" customFormat="true" ht="24" customHeight="true" spans="1:10">
      <c r="A20" s="206"/>
      <c r="B20" s="212">
        <v>208</v>
      </c>
      <c r="C20" s="161" t="s">
        <v>89</v>
      </c>
      <c r="D20" s="161" t="s">
        <v>89</v>
      </c>
      <c r="E20" s="58">
        <v>119</v>
      </c>
      <c r="F20" s="197" t="s">
        <v>217</v>
      </c>
      <c r="G20" s="196">
        <f t="shared" si="0"/>
        <v>538466.08</v>
      </c>
      <c r="H20" s="217">
        <v>538466.08</v>
      </c>
      <c r="I20" s="196"/>
      <c r="J20" s="202"/>
    </row>
    <row r="21" s="177" customFormat="true" ht="24" customHeight="true" spans="1:10">
      <c r="A21" s="206"/>
      <c r="B21" s="161" t="s">
        <v>218</v>
      </c>
      <c r="C21" s="161" t="s">
        <v>96</v>
      </c>
      <c r="D21" s="161"/>
      <c r="E21" s="58">
        <v>119</v>
      </c>
      <c r="F21" s="197" t="s">
        <v>219</v>
      </c>
      <c r="G21" s="196">
        <f t="shared" si="0"/>
        <v>9237.04</v>
      </c>
      <c r="H21" s="196">
        <f>H22</f>
        <v>9237.04</v>
      </c>
      <c r="I21" s="196"/>
      <c r="J21" s="202"/>
    </row>
    <row r="22" s="177" customFormat="true" ht="24" customHeight="true" spans="1:10">
      <c r="A22" s="206"/>
      <c r="B22" s="212">
        <v>208</v>
      </c>
      <c r="C22" s="161" t="s">
        <v>96</v>
      </c>
      <c r="D22" s="161" t="s">
        <v>96</v>
      </c>
      <c r="E22" s="58">
        <v>119</v>
      </c>
      <c r="F22" s="197" t="s">
        <v>220</v>
      </c>
      <c r="G22" s="196">
        <f t="shared" si="0"/>
        <v>9237.04</v>
      </c>
      <c r="H22" s="153">
        <v>9237.04</v>
      </c>
      <c r="I22" s="196"/>
      <c r="J22" s="202"/>
    </row>
    <row r="23" s="205" customFormat="true" ht="24" customHeight="true" spans="1:10">
      <c r="A23" s="208"/>
      <c r="B23" s="213">
        <v>210</v>
      </c>
      <c r="C23" s="189"/>
      <c r="D23" s="189"/>
      <c r="E23" s="132">
        <v>119</v>
      </c>
      <c r="F23" s="219" t="s">
        <v>221</v>
      </c>
      <c r="G23" s="195">
        <f t="shared" si="0"/>
        <v>420060.04</v>
      </c>
      <c r="H23" s="195">
        <f>H24</f>
        <v>420060.04</v>
      </c>
      <c r="I23" s="195"/>
      <c r="J23" s="221"/>
    </row>
    <row r="24" s="177" customFormat="true" ht="24" customHeight="true" spans="1:10">
      <c r="A24" s="206"/>
      <c r="B24" s="212">
        <v>210</v>
      </c>
      <c r="C24" s="161" t="s">
        <v>98</v>
      </c>
      <c r="D24" s="161"/>
      <c r="E24" s="58">
        <v>119</v>
      </c>
      <c r="F24" s="219" t="s">
        <v>222</v>
      </c>
      <c r="G24" s="196">
        <f t="shared" si="0"/>
        <v>420060.04</v>
      </c>
      <c r="H24" s="196">
        <f>H25+H27+H28+H26</f>
        <v>420060.04</v>
      </c>
      <c r="I24" s="196"/>
      <c r="J24" s="202"/>
    </row>
    <row r="25" s="177" customFormat="true" ht="24" customHeight="true" spans="1:10">
      <c r="A25" s="206"/>
      <c r="B25" s="212">
        <v>210</v>
      </c>
      <c r="C25" s="161" t="s">
        <v>98</v>
      </c>
      <c r="D25" s="161" t="s">
        <v>83</v>
      </c>
      <c r="E25" s="58">
        <v>119</v>
      </c>
      <c r="F25" s="197" t="s">
        <v>223</v>
      </c>
      <c r="G25" s="196">
        <f t="shared" si="0"/>
        <v>222939.03</v>
      </c>
      <c r="H25" s="217">
        <v>222939.03</v>
      </c>
      <c r="I25" s="196"/>
      <c r="J25" s="202"/>
    </row>
    <row r="26" s="177" customFormat="true" ht="24" customHeight="true" spans="1:10">
      <c r="A26" s="206"/>
      <c r="B26" s="212">
        <v>210</v>
      </c>
      <c r="C26" s="212">
        <v>11</v>
      </c>
      <c r="D26" s="214" t="s">
        <v>87</v>
      </c>
      <c r="E26" s="58">
        <v>119</v>
      </c>
      <c r="F26" s="218" t="s">
        <v>224</v>
      </c>
      <c r="G26" s="196">
        <f t="shared" si="0"/>
        <v>53515.62</v>
      </c>
      <c r="H26" s="217">
        <v>53515.62</v>
      </c>
      <c r="I26" s="196"/>
      <c r="J26" s="202"/>
    </row>
    <row r="27" s="177" customFormat="true" ht="24" customHeight="true" spans="1:10">
      <c r="A27" s="206"/>
      <c r="B27" s="212">
        <v>210</v>
      </c>
      <c r="C27" s="161" t="s">
        <v>98</v>
      </c>
      <c r="D27" s="161" t="s">
        <v>85</v>
      </c>
      <c r="E27" s="58">
        <v>119</v>
      </c>
      <c r="F27" s="197" t="s">
        <v>225</v>
      </c>
      <c r="G27" s="196">
        <f t="shared" si="0"/>
        <v>72000</v>
      </c>
      <c r="H27" s="217">
        <v>72000</v>
      </c>
      <c r="I27" s="196"/>
      <c r="J27" s="202"/>
    </row>
    <row r="28" s="177" customFormat="true" ht="24" customHeight="true" spans="1:10">
      <c r="A28" s="206"/>
      <c r="B28" s="212">
        <v>210</v>
      </c>
      <c r="C28" s="161" t="s">
        <v>98</v>
      </c>
      <c r="D28" s="161" t="s">
        <v>96</v>
      </c>
      <c r="E28" s="58">
        <v>119</v>
      </c>
      <c r="F28" s="197" t="s">
        <v>226</v>
      </c>
      <c r="G28" s="196">
        <f t="shared" si="0"/>
        <v>71605.39</v>
      </c>
      <c r="H28" s="217">
        <v>71605.39</v>
      </c>
      <c r="I28" s="196"/>
      <c r="J28" s="202"/>
    </row>
    <row r="29" s="205" customFormat="true" ht="24" customHeight="true" spans="1:10">
      <c r="A29" s="208"/>
      <c r="B29" s="209">
        <v>221</v>
      </c>
      <c r="C29" s="209"/>
      <c r="D29" s="209"/>
      <c r="E29" s="132">
        <v>119</v>
      </c>
      <c r="F29" s="210" t="s">
        <v>227</v>
      </c>
      <c r="G29" s="195">
        <f t="shared" si="0"/>
        <v>430838.4</v>
      </c>
      <c r="H29" s="152">
        <f>H30</f>
        <v>430838.4</v>
      </c>
      <c r="I29" s="195"/>
      <c r="J29" s="221"/>
    </row>
    <row r="30" s="177" customFormat="true" ht="24" customHeight="true" spans="1:10">
      <c r="A30" s="206"/>
      <c r="B30" s="210" t="s">
        <v>228</v>
      </c>
      <c r="C30" s="210" t="s">
        <v>87</v>
      </c>
      <c r="D30" s="210"/>
      <c r="E30" s="58">
        <v>119</v>
      </c>
      <c r="F30" s="210" t="s">
        <v>229</v>
      </c>
      <c r="G30" s="217">
        <v>430838.4</v>
      </c>
      <c r="H30" s="217">
        <v>430838.4</v>
      </c>
      <c r="I30" s="196"/>
      <c r="J30" s="202"/>
    </row>
    <row r="31" s="177" customFormat="true" ht="24" customHeight="true" spans="2:9">
      <c r="B31" s="212">
        <v>221</v>
      </c>
      <c r="C31" s="161" t="s">
        <v>87</v>
      </c>
      <c r="D31" s="161" t="s">
        <v>83</v>
      </c>
      <c r="E31" s="58">
        <v>119</v>
      </c>
      <c r="F31" s="197" t="s">
        <v>230</v>
      </c>
      <c r="G31" s="217">
        <v>430838.4</v>
      </c>
      <c r="H31" s="217">
        <v>430838.4</v>
      </c>
      <c r="I31" s="223"/>
    </row>
    <row r="32" s="177" customFormat="true" ht="12.75"/>
  </sheetData>
  <mergeCells count="12">
    <mergeCell ref="B1:D1"/>
    <mergeCell ref="G1:I1"/>
    <mergeCell ref="B2:I2"/>
    <mergeCell ref="B3:F3"/>
    <mergeCell ref="B4:F4"/>
    <mergeCell ref="B5:D5"/>
    <mergeCell ref="A12:A20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2"/>
  <sheetViews>
    <sheetView workbookViewId="0">
      <selection activeCell="H1" sqref="H1"/>
    </sheetView>
  </sheetViews>
  <sheetFormatPr defaultColWidth="10" defaultRowHeight="13.5"/>
  <cols>
    <col min="1" max="1" width="1.53333333333333" style="176" customWidth="true"/>
    <col min="2" max="3" width="6.15" style="176" customWidth="true"/>
    <col min="4" max="4" width="16.4083333333333" style="176" customWidth="true"/>
    <col min="5" max="5" width="41.0333333333333" style="176" customWidth="true"/>
    <col min="6" max="8" width="16.4083333333333" style="176" customWidth="true"/>
    <col min="9" max="9" width="1.53333333333333" style="176" customWidth="true"/>
    <col min="10" max="16384" width="10" style="176"/>
  </cols>
  <sheetData>
    <row r="1" s="176" customFormat="true" ht="14.3" customHeight="true" spans="1:9">
      <c r="A1" s="178"/>
      <c r="B1" s="178"/>
      <c r="C1" s="178"/>
      <c r="D1" s="179"/>
      <c r="E1" s="179"/>
      <c r="F1" s="180"/>
      <c r="G1" s="180"/>
      <c r="H1" s="193" t="s">
        <v>231</v>
      </c>
      <c r="I1" s="201"/>
    </row>
    <row r="2" s="176" customFormat="true" ht="19.9" customHeight="true" spans="1:9">
      <c r="A2" s="180"/>
      <c r="B2" s="181" t="s">
        <v>232</v>
      </c>
      <c r="C2" s="181"/>
      <c r="D2" s="181"/>
      <c r="E2" s="181"/>
      <c r="F2" s="181"/>
      <c r="G2" s="181"/>
      <c r="H2" s="181"/>
      <c r="I2" s="201"/>
    </row>
    <row r="3" s="177" customFormat="true" ht="17.05" customHeight="true" spans="1:9">
      <c r="A3" s="182"/>
      <c r="B3" s="183" t="s">
        <v>5</v>
      </c>
      <c r="C3" s="183"/>
      <c r="D3" s="183"/>
      <c r="E3" s="183"/>
      <c r="G3" s="182"/>
      <c r="H3" s="194" t="s">
        <v>6</v>
      </c>
      <c r="I3" s="202"/>
    </row>
    <row r="4" s="177" customFormat="true" ht="21.35" customHeight="true" spans="1:9">
      <c r="A4" s="184"/>
      <c r="B4" s="185" t="s">
        <v>9</v>
      </c>
      <c r="C4" s="185"/>
      <c r="D4" s="185"/>
      <c r="E4" s="185"/>
      <c r="F4" s="185" t="s">
        <v>75</v>
      </c>
      <c r="G4" s="185"/>
      <c r="H4" s="185"/>
      <c r="I4" s="202"/>
    </row>
    <row r="5" s="177" customFormat="true" ht="21.35" customHeight="true" spans="1:9">
      <c r="A5" s="184"/>
      <c r="B5" s="185" t="s">
        <v>79</v>
      </c>
      <c r="C5" s="185"/>
      <c r="D5" s="185" t="s">
        <v>70</v>
      </c>
      <c r="E5" s="185" t="s">
        <v>71</v>
      </c>
      <c r="F5" s="185" t="s">
        <v>59</v>
      </c>
      <c r="G5" s="185" t="s">
        <v>233</v>
      </c>
      <c r="H5" s="185" t="s">
        <v>234</v>
      </c>
      <c r="I5" s="202"/>
    </row>
    <row r="6" s="177" customFormat="true" ht="21.35" customHeight="true" spans="1:9">
      <c r="A6" s="186"/>
      <c r="B6" s="185" t="s">
        <v>80</v>
      </c>
      <c r="C6" s="185" t="s">
        <v>81</v>
      </c>
      <c r="D6" s="185"/>
      <c r="E6" s="185"/>
      <c r="F6" s="185"/>
      <c r="G6" s="185"/>
      <c r="H6" s="185"/>
      <c r="I6" s="202"/>
    </row>
    <row r="7" s="177" customFormat="true" ht="24" customHeight="true" spans="1:9">
      <c r="A7" s="184"/>
      <c r="B7" s="185"/>
      <c r="C7" s="185"/>
      <c r="D7" s="185"/>
      <c r="E7" s="185" t="s">
        <v>72</v>
      </c>
      <c r="F7" s="195">
        <f>G7+H7</f>
        <v>7672360.23</v>
      </c>
      <c r="G7" s="195">
        <f>G8+G21+G18</f>
        <v>6363631.93</v>
      </c>
      <c r="H7" s="195">
        <f>H13+H18</f>
        <v>1308728.3</v>
      </c>
      <c r="I7" s="202"/>
    </row>
    <row r="8" s="177" customFormat="true" ht="24" customHeight="true" spans="1:9">
      <c r="A8" s="184"/>
      <c r="B8" s="187">
        <v>501</v>
      </c>
      <c r="C8" s="150"/>
      <c r="D8" s="150">
        <v>119</v>
      </c>
      <c r="E8" s="187" t="s">
        <v>235</v>
      </c>
      <c r="F8" s="152">
        <f>G8</f>
        <v>3636036.19</v>
      </c>
      <c r="G8" s="152">
        <f>G9+G10+G11+G12</f>
        <v>3636036.19</v>
      </c>
      <c r="H8" s="196"/>
      <c r="I8" s="202"/>
    </row>
    <row r="9" s="177" customFormat="true" ht="24" customHeight="true" spans="1:9">
      <c r="A9" s="184"/>
      <c r="B9" s="108">
        <v>501</v>
      </c>
      <c r="C9" s="161" t="s">
        <v>83</v>
      </c>
      <c r="D9" s="58">
        <v>119</v>
      </c>
      <c r="E9" s="197" t="s">
        <v>236</v>
      </c>
      <c r="F9" s="153">
        <f>G9</f>
        <v>2398368</v>
      </c>
      <c r="G9" s="153">
        <f>785688+591912+855198+165570</f>
        <v>2398368</v>
      </c>
      <c r="H9" s="196"/>
      <c r="I9" s="202"/>
    </row>
    <row r="10" s="177" customFormat="true" ht="24" customHeight="true" spans="1:9">
      <c r="A10" s="184"/>
      <c r="B10" s="108">
        <v>501</v>
      </c>
      <c r="C10" s="161" t="s">
        <v>87</v>
      </c>
      <c r="D10" s="58">
        <v>119</v>
      </c>
      <c r="E10" s="197" t="s">
        <v>237</v>
      </c>
      <c r="F10" s="153">
        <f>G10</f>
        <v>708808.75</v>
      </c>
      <c r="G10" s="153">
        <f>343714.88+181127.57+39127.98+9237.04+135601.28</f>
        <v>708808.75</v>
      </c>
      <c r="H10" s="196"/>
      <c r="I10" s="202"/>
    </row>
    <row r="11" s="177" customFormat="true" ht="24" customHeight="true" spans="1:9">
      <c r="A11" s="184"/>
      <c r="B11" s="108">
        <v>501</v>
      </c>
      <c r="C11" s="161" t="s">
        <v>85</v>
      </c>
      <c r="D11" s="58">
        <v>119</v>
      </c>
      <c r="E11" s="197" t="s">
        <v>172</v>
      </c>
      <c r="F11" s="153">
        <f>G11</f>
        <v>347437.44</v>
      </c>
      <c r="G11" s="153">
        <f>282276.72+65160.72</f>
        <v>347437.44</v>
      </c>
      <c r="H11" s="196"/>
      <c r="I11" s="202"/>
    </row>
    <row r="12" s="177" customFormat="true" ht="24" customHeight="true" spans="2:9">
      <c r="B12" s="108">
        <v>501</v>
      </c>
      <c r="C12" s="161" t="s">
        <v>96</v>
      </c>
      <c r="D12" s="58">
        <v>119</v>
      </c>
      <c r="E12" s="197" t="s">
        <v>173</v>
      </c>
      <c r="F12" s="153">
        <f>G12</f>
        <v>181422</v>
      </c>
      <c r="G12" s="153">
        <f>119508+61914</f>
        <v>181422</v>
      </c>
      <c r="H12" s="196"/>
      <c r="I12" s="202"/>
    </row>
    <row r="13" s="177" customFormat="true" ht="24" customHeight="true" spans="2:9">
      <c r="B13" s="188">
        <v>502</v>
      </c>
      <c r="C13" s="189"/>
      <c r="D13" s="132">
        <v>119</v>
      </c>
      <c r="E13" s="198" t="s">
        <v>238</v>
      </c>
      <c r="F13" s="152">
        <f t="shared" ref="F13:F20" si="0">G13+H13</f>
        <v>1210776.36</v>
      </c>
      <c r="G13" s="196"/>
      <c r="H13" s="152">
        <f>H14+H15+H16+H17</f>
        <v>1210776.36</v>
      </c>
      <c r="I13" s="202"/>
    </row>
    <row r="14" s="177" customFormat="true" ht="24" customHeight="true" spans="2:9">
      <c r="B14" s="108">
        <v>502</v>
      </c>
      <c r="C14" s="161" t="s">
        <v>83</v>
      </c>
      <c r="D14" s="58">
        <v>119</v>
      </c>
      <c r="E14" s="197" t="s">
        <v>239</v>
      </c>
      <c r="F14" s="153">
        <f t="shared" si="0"/>
        <v>540135.56</v>
      </c>
      <c r="G14" s="196"/>
      <c r="H14" s="153">
        <f>19762+4284+10710+33404+128520+44655.96+60513.64+151800+86485.96</f>
        <v>540135.56</v>
      </c>
      <c r="I14" s="202"/>
    </row>
    <row r="15" s="177" customFormat="true" ht="24" customHeight="true" spans="2:9">
      <c r="B15" s="108">
        <v>502</v>
      </c>
      <c r="C15" s="161" t="s">
        <v>180</v>
      </c>
      <c r="D15" s="58">
        <v>119</v>
      </c>
      <c r="E15" s="197" t="s">
        <v>188</v>
      </c>
      <c r="F15" s="153">
        <f t="shared" si="0"/>
        <v>451137</v>
      </c>
      <c r="G15" s="196"/>
      <c r="H15" s="153">
        <f>450000+1137</f>
        <v>451137</v>
      </c>
      <c r="I15" s="202"/>
    </row>
    <row r="16" s="177" customFormat="true" ht="24" customHeight="true" spans="2:9">
      <c r="B16" s="108">
        <v>502</v>
      </c>
      <c r="C16" s="161" t="s">
        <v>164</v>
      </c>
      <c r="D16" s="58">
        <v>119</v>
      </c>
      <c r="E16" s="197" t="s">
        <v>196</v>
      </c>
      <c r="F16" s="153">
        <f t="shared" si="0"/>
        <v>85050</v>
      </c>
      <c r="G16" s="196"/>
      <c r="H16" s="153">
        <f>51030+34020</f>
        <v>85050</v>
      </c>
      <c r="I16" s="202"/>
    </row>
    <row r="17" s="176" customFormat="true" ht="24" customHeight="true" spans="1:9">
      <c r="A17" s="190"/>
      <c r="B17" s="108">
        <v>502</v>
      </c>
      <c r="C17" s="161" t="s">
        <v>96</v>
      </c>
      <c r="D17" s="58">
        <v>119</v>
      </c>
      <c r="E17" s="197" t="s">
        <v>199</v>
      </c>
      <c r="F17" s="153">
        <f t="shared" si="0"/>
        <v>134453.8</v>
      </c>
      <c r="G17" s="199"/>
      <c r="H17" s="153">
        <f>109291.64+25162.16</f>
        <v>134453.8</v>
      </c>
      <c r="I17" s="203"/>
    </row>
    <row r="18" s="176" customFormat="true" ht="24" customHeight="true" spans="1:9">
      <c r="A18" s="191"/>
      <c r="B18" s="188">
        <v>505</v>
      </c>
      <c r="C18" s="189"/>
      <c r="D18" s="132">
        <v>119</v>
      </c>
      <c r="E18" s="198" t="s">
        <v>240</v>
      </c>
      <c r="F18" s="152">
        <f t="shared" si="0"/>
        <v>1380479.99</v>
      </c>
      <c r="G18" s="152">
        <f>G19</f>
        <v>1282528.05</v>
      </c>
      <c r="H18" s="152">
        <f>H20</f>
        <v>97951.94</v>
      </c>
      <c r="I18" s="204"/>
    </row>
    <row r="19" s="176" customFormat="true" ht="24" customHeight="true" spans="1:9">
      <c r="A19" s="191"/>
      <c r="B19" s="108">
        <v>505</v>
      </c>
      <c r="C19" s="161" t="s">
        <v>83</v>
      </c>
      <c r="D19" s="58">
        <v>119</v>
      </c>
      <c r="E19" s="197" t="s">
        <v>241</v>
      </c>
      <c r="F19" s="153">
        <f t="shared" si="0"/>
        <v>1282528.05</v>
      </c>
      <c r="G19" s="153">
        <f>967006.05+315522</f>
        <v>1282528.05</v>
      </c>
      <c r="H19" s="153"/>
      <c r="I19" s="204"/>
    </row>
    <row r="20" s="176" customFormat="true" ht="24" customHeight="true" spans="1:9">
      <c r="A20" s="191"/>
      <c r="B20" s="108">
        <v>505</v>
      </c>
      <c r="C20" s="161" t="s">
        <v>87</v>
      </c>
      <c r="D20" s="58">
        <v>119</v>
      </c>
      <c r="E20" s="197" t="s">
        <v>242</v>
      </c>
      <c r="F20" s="153">
        <f t="shared" si="0"/>
        <v>97951.94</v>
      </c>
      <c r="G20" s="153"/>
      <c r="H20" s="153">
        <f>127951.94-30000</f>
        <v>97951.94</v>
      </c>
      <c r="I20" s="204"/>
    </row>
    <row r="21" ht="24" customHeight="true" spans="2:8">
      <c r="B21" s="188">
        <v>509</v>
      </c>
      <c r="C21" s="189"/>
      <c r="D21" s="132">
        <v>119</v>
      </c>
      <c r="E21" s="198" t="s">
        <v>200</v>
      </c>
      <c r="F21" s="152">
        <f>G21</f>
        <v>1445067.69</v>
      </c>
      <c r="G21" s="152">
        <f>G22</f>
        <v>1445067.69</v>
      </c>
      <c r="H21" s="200"/>
    </row>
    <row r="22" ht="24" customHeight="true" spans="2:8">
      <c r="B22" s="108">
        <v>509</v>
      </c>
      <c r="C22" s="192" t="s">
        <v>83</v>
      </c>
      <c r="D22" s="58">
        <v>119</v>
      </c>
      <c r="E22" s="197" t="s">
        <v>243</v>
      </c>
      <c r="F22" s="153">
        <f>G22</f>
        <v>1445067.69</v>
      </c>
      <c r="G22" s="153">
        <f>1004229+81916.41+133991.23+224931.05</f>
        <v>1445067.69</v>
      </c>
      <c r="H22" s="20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F16" sqref="F16"/>
    </sheetView>
  </sheetViews>
  <sheetFormatPr defaultColWidth="10" defaultRowHeight="13.5" outlineLevelCol="7"/>
  <cols>
    <col min="1" max="1" width="1.53333333333333" style="155" customWidth="true"/>
    <col min="2" max="4" width="6.625" style="155" customWidth="true"/>
    <col min="5" max="5" width="26.625" style="155" customWidth="true"/>
    <col min="6" max="6" width="48.625" style="155" customWidth="true"/>
    <col min="7" max="7" width="26.625" style="155" customWidth="true"/>
    <col min="8" max="8" width="1.53333333333333" style="155" customWidth="true"/>
    <col min="9" max="10" width="9.76666666666667" style="155" customWidth="true"/>
    <col min="11" max="16384" width="10" style="155"/>
  </cols>
  <sheetData>
    <row r="1" ht="25" customHeight="true" spans="1:8">
      <c r="A1" s="156"/>
      <c r="B1" s="2"/>
      <c r="C1" s="2"/>
      <c r="D1" s="2"/>
      <c r="E1" s="166"/>
      <c r="F1" s="166"/>
      <c r="G1" s="167" t="s">
        <v>244</v>
      </c>
      <c r="H1" s="168"/>
    </row>
    <row r="2" ht="22.8" customHeight="true" spans="1:8">
      <c r="A2" s="156"/>
      <c r="B2" s="157" t="s">
        <v>245</v>
      </c>
      <c r="C2" s="157"/>
      <c r="D2" s="157"/>
      <c r="E2" s="157"/>
      <c r="F2" s="157"/>
      <c r="G2" s="157"/>
      <c r="H2" s="168" t="s">
        <v>3</v>
      </c>
    </row>
    <row r="3" s="154" customFormat="true" ht="19" customHeight="true" spans="1:8">
      <c r="A3" s="158"/>
      <c r="B3" s="130" t="s">
        <v>5</v>
      </c>
      <c r="C3" s="130"/>
      <c r="D3" s="130"/>
      <c r="E3" s="130"/>
      <c r="F3" s="130"/>
      <c r="G3" s="169" t="s">
        <v>6</v>
      </c>
      <c r="H3" s="170"/>
    </row>
    <row r="4" s="154" customFormat="true" ht="19" customHeight="true" spans="1:8">
      <c r="A4" s="159"/>
      <c r="B4" s="132" t="s">
        <v>79</v>
      </c>
      <c r="C4" s="132"/>
      <c r="D4" s="132"/>
      <c r="E4" s="132" t="s">
        <v>70</v>
      </c>
      <c r="F4" s="132" t="s">
        <v>71</v>
      </c>
      <c r="G4" s="132" t="s">
        <v>246</v>
      </c>
      <c r="H4" s="171"/>
    </row>
    <row r="5" s="154" customFormat="true" ht="19" customHeight="true" spans="1:8">
      <c r="A5" s="159"/>
      <c r="B5" s="132" t="s">
        <v>80</v>
      </c>
      <c r="C5" s="132" t="s">
        <v>81</v>
      </c>
      <c r="D5" s="132" t="s">
        <v>82</v>
      </c>
      <c r="E5" s="132"/>
      <c r="F5" s="132"/>
      <c r="G5" s="132"/>
      <c r="H5" s="172"/>
    </row>
    <row r="6" s="154" customFormat="true" ht="24" customHeight="true" spans="1:8">
      <c r="A6" s="160"/>
      <c r="B6" s="132"/>
      <c r="C6" s="132"/>
      <c r="D6" s="132"/>
      <c r="E6" s="132"/>
      <c r="F6" s="132" t="s">
        <v>72</v>
      </c>
      <c r="G6" s="139">
        <v>280000</v>
      </c>
      <c r="H6" s="173"/>
    </row>
    <row r="7" s="154" customFormat="true" ht="24" customHeight="true" spans="1:8">
      <c r="A7" s="160"/>
      <c r="B7" s="108"/>
      <c r="C7" s="161"/>
      <c r="D7" s="161"/>
      <c r="E7" s="58"/>
      <c r="F7" s="174" t="s">
        <v>0</v>
      </c>
      <c r="G7" s="153">
        <v>100000</v>
      </c>
      <c r="H7" s="173"/>
    </row>
    <row r="8" s="154" customFormat="true" ht="24" customHeight="true" spans="1:8">
      <c r="A8" s="160"/>
      <c r="B8" s="162"/>
      <c r="C8" s="163"/>
      <c r="D8" s="163"/>
      <c r="E8" s="58"/>
      <c r="F8" s="174" t="s">
        <v>247</v>
      </c>
      <c r="G8" s="140">
        <v>100000</v>
      </c>
      <c r="H8" s="173"/>
    </row>
    <row r="9" s="154" customFormat="true" ht="24" customHeight="true" spans="1:8">
      <c r="A9" s="160"/>
      <c r="B9" s="108">
        <v>201</v>
      </c>
      <c r="C9" s="161" t="s">
        <v>85</v>
      </c>
      <c r="D9" s="161" t="s">
        <v>87</v>
      </c>
      <c r="E9" s="58">
        <v>119001</v>
      </c>
      <c r="F9" s="108" t="s">
        <v>248</v>
      </c>
      <c r="G9" s="140">
        <v>100000</v>
      </c>
      <c r="H9" s="173"/>
    </row>
    <row r="10" s="154" customFormat="true" ht="24" customHeight="true" spans="1:8">
      <c r="A10" s="160"/>
      <c r="B10" s="132"/>
      <c r="C10" s="132"/>
      <c r="D10" s="132"/>
      <c r="E10" s="132"/>
      <c r="F10" s="108" t="s">
        <v>249</v>
      </c>
      <c r="G10" s="140">
        <v>150000</v>
      </c>
      <c r="H10" s="173"/>
    </row>
    <row r="11" s="154" customFormat="true" ht="24" customHeight="true" spans="1:8">
      <c r="A11" s="160"/>
      <c r="B11" s="132"/>
      <c r="C11" s="132"/>
      <c r="D11" s="132"/>
      <c r="E11" s="132"/>
      <c r="F11" s="174" t="s">
        <v>247</v>
      </c>
      <c r="G11" s="140">
        <v>150000</v>
      </c>
      <c r="H11" s="173"/>
    </row>
    <row r="12" s="154" customFormat="true" ht="24" customHeight="true" spans="1:8">
      <c r="A12" s="160"/>
      <c r="B12" s="108">
        <v>201</v>
      </c>
      <c r="C12" s="161" t="s">
        <v>85</v>
      </c>
      <c r="D12" s="161" t="s">
        <v>87</v>
      </c>
      <c r="E12" s="58">
        <v>119002</v>
      </c>
      <c r="F12" s="108" t="s">
        <v>250</v>
      </c>
      <c r="G12" s="140">
        <v>100000</v>
      </c>
      <c r="H12" s="173"/>
    </row>
    <row r="13" s="154" customFormat="true" ht="24" customHeight="true" spans="1:8">
      <c r="A13" s="160"/>
      <c r="B13" s="108">
        <v>201</v>
      </c>
      <c r="C13" s="161" t="s">
        <v>85</v>
      </c>
      <c r="D13" s="161" t="s">
        <v>87</v>
      </c>
      <c r="E13" s="58">
        <v>119002</v>
      </c>
      <c r="F13" s="108" t="s">
        <v>251</v>
      </c>
      <c r="G13" s="140">
        <v>50000</v>
      </c>
      <c r="H13" s="173"/>
    </row>
    <row r="14" s="154" customFormat="true" ht="24" customHeight="true" spans="1:8">
      <c r="A14" s="160"/>
      <c r="B14" s="132"/>
      <c r="C14" s="132"/>
      <c r="D14" s="132"/>
      <c r="E14" s="132"/>
      <c r="F14" s="108" t="s">
        <v>252</v>
      </c>
      <c r="G14" s="140">
        <v>30000</v>
      </c>
      <c r="H14" s="173"/>
    </row>
    <row r="15" s="154" customFormat="true" ht="24" customHeight="true" spans="1:8">
      <c r="A15" s="159"/>
      <c r="B15" s="108"/>
      <c r="C15" s="108"/>
      <c r="D15" s="108"/>
      <c r="E15" s="108"/>
      <c r="F15" s="108" t="s">
        <v>253</v>
      </c>
      <c r="G15" s="140">
        <v>30000</v>
      </c>
      <c r="H15" s="171"/>
    </row>
    <row r="16" s="154" customFormat="true" ht="24" customHeight="true" spans="1:8">
      <c r="A16" s="159"/>
      <c r="B16" s="162">
        <v>201</v>
      </c>
      <c r="C16" s="163" t="s">
        <v>85</v>
      </c>
      <c r="D16" s="163" t="s">
        <v>89</v>
      </c>
      <c r="E16" s="58">
        <v>119003</v>
      </c>
      <c r="F16" s="108" t="s">
        <v>254</v>
      </c>
      <c r="G16" s="140">
        <v>30000</v>
      </c>
      <c r="H16" s="171"/>
    </row>
    <row r="17" s="154" customFormat="true" ht="24" customHeight="true" spans="1:8">
      <c r="A17" s="159"/>
      <c r="B17" s="162"/>
      <c r="C17" s="163"/>
      <c r="D17" s="163"/>
      <c r="E17" s="58"/>
      <c r="F17" s="108"/>
      <c r="G17" s="140"/>
      <c r="H17" s="172"/>
    </row>
    <row r="18" s="154" customFormat="true" ht="24" customHeight="true" spans="1:8">
      <c r="A18" s="159"/>
      <c r="B18" s="108"/>
      <c r="C18" s="108"/>
      <c r="D18" s="108"/>
      <c r="E18" s="108"/>
      <c r="F18" s="108"/>
      <c r="G18" s="140"/>
      <c r="H18" s="172"/>
    </row>
    <row r="19" ht="9.75" customHeight="true" spans="1:8">
      <c r="A19" s="164"/>
      <c r="B19" s="165"/>
      <c r="C19" s="165"/>
      <c r="D19" s="165"/>
      <c r="E19" s="165"/>
      <c r="F19" s="164"/>
      <c r="G19" s="164"/>
      <c r="H19" s="17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I8" sqref="I8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128"/>
      <c r="B1" s="2"/>
      <c r="C1" s="137"/>
      <c r="D1" s="138"/>
      <c r="E1" s="138"/>
      <c r="F1" s="138"/>
      <c r="G1" s="138"/>
      <c r="H1" s="138"/>
      <c r="I1" s="141" t="s">
        <v>255</v>
      </c>
      <c r="J1" s="131"/>
    </row>
    <row r="2" ht="22.8" customHeight="true" spans="1:10">
      <c r="A2" s="128"/>
      <c r="B2" s="3" t="s">
        <v>256</v>
      </c>
      <c r="C2" s="3"/>
      <c r="D2" s="3"/>
      <c r="E2" s="3"/>
      <c r="F2" s="3"/>
      <c r="G2" s="3"/>
      <c r="H2" s="3"/>
      <c r="I2" s="3"/>
      <c r="J2" s="131" t="s">
        <v>3</v>
      </c>
    </row>
    <row r="3" s="127" customFormat="true" ht="19.55" customHeight="true" spans="1:10">
      <c r="A3" s="129"/>
      <c r="B3" s="148" t="s">
        <v>5</v>
      </c>
      <c r="C3" s="148"/>
      <c r="D3" s="149"/>
      <c r="E3" s="149"/>
      <c r="F3" s="149"/>
      <c r="G3" s="149"/>
      <c r="H3" s="149"/>
      <c r="I3" s="142" t="s">
        <v>6</v>
      </c>
      <c r="J3" s="143"/>
    </row>
    <row r="4" s="127" customFormat="true" ht="24.4" customHeight="true" spans="1:10">
      <c r="A4" s="131"/>
      <c r="B4" s="132" t="s">
        <v>257</v>
      </c>
      <c r="C4" s="132" t="s">
        <v>71</v>
      </c>
      <c r="D4" s="132" t="s">
        <v>258</v>
      </c>
      <c r="E4" s="132"/>
      <c r="F4" s="132"/>
      <c r="G4" s="132"/>
      <c r="H4" s="132"/>
      <c r="I4" s="132"/>
      <c r="J4" s="144"/>
    </row>
    <row r="5" s="127" customFormat="true" ht="24.4" customHeight="true" spans="1:10">
      <c r="A5" s="133"/>
      <c r="B5" s="132"/>
      <c r="C5" s="132"/>
      <c r="D5" s="132" t="s">
        <v>59</v>
      </c>
      <c r="E5" s="150" t="s">
        <v>259</v>
      </c>
      <c r="F5" s="132" t="s">
        <v>260</v>
      </c>
      <c r="G5" s="132"/>
      <c r="H5" s="132"/>
      <c r="I5" s="132" t="s">
        <v>261</v>
      </c>
      <c r="J5" s="144"/>
    </row>
    <row r="6" s="127" customFormat="true" ht="24.4" customHeight="true" spans="1:10">
      <c r="A6" s="133"/>
      <c r="B6" s="132"/>
      <c r="C6" s="132"/>
      <c r="D6" s="132"/>
      <c r="E6" s="150"/>
      <c r="F6" s="132" t="s">
        <v>154</v>
      </c>
      <c r="G6" s="132" t="s">
        <v>262</v>
      </c>
      <c r="H6" s="132" t="s">
        <v>263</v>
      </c>
      <c r="I6" s="132"/>
      <c r="J6" s="145"/>
    </row>
    <row r="7" s="151" customFormat="true" ht="22.8" customHeight="true" spans="1:10">
      <c r="A7" s="134"/>
      <c r="B7" s="132"/>
      <c r="C7" s="132" t="s">
        <v>72</v>
      </c>
      <c r="D7" s="139">
        <f>D8</f>
        <v>537567</v>
      </c>
      <c r="E7" s="139"/>
      <c r="F7" s="152">
        <f>F8</f>
        <v>85050</v>
      </c>
      <c r="G7" s="139"/>
      <c r="H7" s="152">
        <f>H8</f>
        <v>85050</v>
      </c>
      <c r="I7" s="139">
        <f>I8</f>
        <v>452517</v>
      </c>
      <c r="J7" s="146"/>
    </row>
    <row r="8" s="127" customFormat="true" ht="22.8" customHeight="true" spans="1:10">
      <c r="A8" s="134"/>
      <c r="B8" s="58">
        <v>119</v>
      </c>
      <c r="C8" s="58" t="s">
        <v>0</v>
      </c>
      <c r="D8" s="140">
        <f>F8+I8</f>
        <v>537567</v>
      </c>
      <c r="E8" s="139"/>
      <c r="F8" s="153">
        <f>51030+34020</f>
        <v>85050</v>
      </c>
      <c r="G8" s="139"/>
      <c r="H8" s="153">
        <v>85050</v>
      </c>
      <c r="I8" s="140">
        <f>450000+1137+1380</f>
        <v>452517</v>
      </c>
      <c r="J8" s="146"/>
    </row>
    <row r="9" s="127" customFormat="true" ht="22.8" customHeight="true" spans="1:10">
      <c r="A9" s="134"/>
      <c r="B9" s="132"/>
      <c r="C9" s="132"/>
      <c r="D9" s="139"/>
      <c r="E9" s="139"/>
      <c r="F9" s="139"/>
      <c r="G9" s="139"/>
      <c r="H9" s="139"/>
      <c r="I9" s="139"/>
      <c r="J9" s="146"/>
    </row>
    <row r="10" s="127" customFormat="true" ht="22.8" customHeight="true" spans="1:10">
      <c r="A10" s="134"/>
      <c r="B10" s="132"/>
      <c r="C10" s="132"/>
      <c r="D10" s="139"/>
      <c r="E10" s="139"/>
      <c r="F10" s="139"/>
      <c r="G10" s="139"/>
      <c r="H10" s="139"/>
      <c r="I10" s="139"/>
      <c r="J10" s="146"/>
    </row>
    <row r="11" s="127" customFormat="true" ht="22.8" customHeight="true" spans="1:10">
      <c r="A11" s="134"/>
      <c r="B11" s="132"/>
      <c r="C11" s="132"/>
      <c r="D11" s="139"/>
      <c r="E11" s="139"/>
      <c r="F11" s="139"/>
      <c r="G11" s="139"/>
      <c r="H11" s="139"/>
      <c r="I11" s="139"/>
      <c r="J11" s="146"/>
    </row>
    <row r="12" s="127" customFormat="true" ht="22.8" customHeight="true" spans="1:10">
      <c r="A12" s="134"/>
      <c r="B12" s="132"/>
      <c r="C12" s="132"/>
      <c r="D12" s="139"/>
      <c r="E12" s="139"/>
      <c r="F12" s="139"/>
      <c r="G12" s="139"/>
      <c r="H12" s="139"/>
      <c r="I12" s="139"/>
      <c r="J12" s="146"/>
    </row>
    <row r="13" s="127" customFormat="true" ht="22.8" customHeight="true" spans="1:10">
      <c r="A13" s="134"/>
      <c r="B13" s="132"/>
      <c r="C13" s="132"/>
      <c r="D13" s="139"/>
      <c r="E13" s="139"/>
      <c r="F13" s="139"/>
      <c r="G13" s="139"/>
      <c r="H13" s="139"/>
      <c r="I13" s="139"/>
      <c r="J13" s="146"/>
    </row>
    <row r="14" s="127" customFormat="true" ht="22.8" customHeight="true" spans="1:10">
      <c r="A14" s="134"/>
      <c r="B14" s="132"/>
      <c r="C14" s="132"/>
      <c r="D14" s="139"/>
      <c r="E14" s="139"/>
      <c r="F14" s="139"/>
      <c r="G14" s="139"/>
      <c r="H14" s="139"/>
      <c r="I14" s="139"/>
      <c r="J14" s="146"/>
    </row>
    <row r="15" s="127" customFormat="true" ht="22.8" customHeight="true" spans="1:10">
      <c r="A15" s="134"/>
      <c r="B15" s="132"/>
      <c r="C15" s="132"/>
      <c r="D15" s="139"/>
      <c r="E15" s="139"/>
      <c r="F15" s="139"/>
      <c r="G15" s="139"/>
      <c r="H15" s="139"/>
      <c r="I15" s="139"/>
      <c r="J15" s="146"/>
    </row>
    <row r="16" s="127" customFormat="true" ht="22.8" customHeight="true" spans="1:10">
      <c r="A16" s="134"/>
      <c r="B16" s="132"/>
      <c r="C16" s="132"/>
      <c r="D16" s="139"/>
      <c r="E16" s="139"/>
      <c r="F16" s="139"/>
      <c r="G16" s="139"/>
      <c r="H16" s="139"/>
      <c r="I16" s="139"/>
      <c r="J16" s="14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9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17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128"/>
      <c r="B1" s="2"/>
      <c r="C1" s="2"/>
      <c r="D1" s="2"/>
      <c r="E1" s="137"/>
      <c r="F1" s="137"/>
      <c r="G1" s="138"/>
      <c r="H1" s="138"/>
      <c r="I1" s="141" t="s">
        <v>264</v>
      </c>
      <c r="J1" s="131"/>
    </row>
    <row r="2" ht="22.8" customHeight="true" spans="1:10">
      <c r="A2" s="128"/>
      <c r="B2" s="3" t="s">
        <v>265</v>
      </c>
      <c r="C2" s="3"/>
      <c r="D2" s="3"/>
      <c r="E2" s="3"/>
      <c r="F2" s="3"/>
      <c r="G2" s="3"/>
      <c r="H2" s="3"/>
      <c r="I2" s="3"/>
      <c r="J2" s="131"/>
    </row>
    <row r="3" s="127" customFormat="true" ht="19.55" customHeight="true" spans="1:10">
      <c r="A3" s="129"/>
      <c r="B3" s="130" t="s">
        <v>5</v>
      </c>
      <c r="C3" s="130"/>
      <c r="D3" s="130"/>
      <c r="E3" s="130"/>
      <c r="F3" s="130"/>
      <c r="G3" s="129"/>
      <c r="H3" s="129"/>
      <c r="I3" s="142" t="s">
        <v>6</v>
      </c>
      <c r="J3" s="143"/>
    </row>
    <row r="4" s="127" customFormat="true" ht="24.4" customHeight="true" spans="1:10">
      <c r="A4" s="131"/>
      <c r="B4" s="132" t="s">
        <v>9</v>
      </c>
      <c r="C4" s="132"/>
      <c r="D4" s="132"/>
      <c r="E4" s="132"/>
      <c r="F4" s="132"/>
      <c r="G4" s="132" t="s">
        <v>266</v>
      </c>
      <c r="H4" s="132"/>
      <c r="I4" s="132"/>
      <c r="J4" s="144"/>
    </row>
    <row r="5" s="127" customFormat="true" ht="24.4" customHeight="true" spans="1:10">
      <c r="A5" s="133"/>
      <c r="B5" s="132" t="s">
        <v>79</v>
      </c>
      <c r="C5" s="132"/>
      <c r="D5" s="132"/>
      <c r="E5" s="132" t="s">
        <v>70</v>
      </c>
      <c r="F5" s="132" t="s">
        <v>71</v>
      </c>
      <c r="G5" s="132" t="s">
        <v>59</v>
      </c>
      <c r="H5" s="132" t="s">
        <v>75</v>
      </c>
      <c r="I5" s="132" t="s">
        <v>76</v>
      </c>
      <c r="J5" s="144"/>
    </row>
    <row r="6" s="127" customFormat="true" ht="24.4" customHeight="true" spans="1:10">
      <c r="A6" s="133"/>
      <c r="B6" s="132" t="s">
        <v>80</v>
      </c>
      <c r="C6" s="132" t="s">
        <v>81</v>
      </c>
      <c r="D6" s="132" t="s">
        <v>82</v>
      </c>
      <c r="E6" s="132"/>
      <c r="F6" s="132"/>
      <c r="G6" s="132"/>
      <c r="H6" s="132"/>
      <c r="I6" s="132"/>
      <c r="J6" s="145"/>
    </row>
    <row r="7" s="127" customFormat="true" ht="22.8" customHeight="true" spans="1:10">
      <c r="A7" s="134"/>
      <c r="B7" s="132"/>
      <c r="C7" s="132"/>
      <c r="D7" s="132"/>
      <c r="E7" s="132"/>
      <c r="F7" s="132" t="s">
        <v>72</v>
      </c>
      <c r="G7" s="139"/>
      <c r="H7" s="139"/>
      <c r="I7" s="139"/>
      <c r="J7" s="146"/>
    </row>
    <row r="8" s="127" customFormat="true" ht="22.8" customHeight="true" spans="1:10">
      <c r="A8" s="134"/>
      <c r="B8" s="132"/>
      <c r="C8" s="132"/>
      <c r="D8" s="132"/>
      <c r="E8" s="58"/>
      <c r="F8" s="58" t="s">
        <v>267</v>
      </c>
      <c r="G8" s="139"/>
      <c r="H8" s="139"/>
      <c r="I8" s="139"/>
      <c r="J8" s="146"/>
    </row>
    <row r="9" s="127" customFormat="true" ht="22.8" customHeight="true" spans="1:10">
      <c r="A9" s="134"/>
      <c r="B9" s="132"/>
      <c r="C9" s="132"/>
      <c r="D9" s="132"/>
      <c r="E9" s="58"/>
      <c r="F9" s="58"/>
      <c r="G9" s="139"/>
      <c r="H9" s="139"/>
      <c r="I9" s="139"/>
      <c r="J9" s="146"/>
    </row>
    <row r="10" s="127" customFormat="true" ht="22.8" customHeight="true" spans="1:10">
      <c r="A10" s="134"/>
      <c r="B10" s="132"/>
      <c r="C10" s="132"/>
      <c r="D10" s="132"/>
      <c r="E10" s="132"/>
      <c r="F10" s="132"/>
      <c r="G10" s="139"/>
      <c r="H10" s="139"/>
      <c r="I10" s="139"/>
      <c r="J10" s="146"/>
    </row>
    <row r="11" s="127" customFormat="true" ht="22.8" customHeight="true" spans="1:10">
      <c r="A11" s="134"/>
      <c r="B11" s="132"/>
      <c r="C11" s="132"/>
      <c r="D11" s="132"/>
      <c r="E11" s="132"/>
      <c r="F11" s="132"/>
      <c r="G11" s="139"/>
      <c r="H11" s="139"/>
      <c r="I11" s="139"/>
      <c r="J11" s="146"/>
    </row>
    <row r="12" s="127" customFormat="true" ht="22.8" customHeight="true" spans="1:10">
      <c r="A12" s="134"/>
      <c r="B12" s="132"/>
      <c r="C12" s="132"/>
      <c r="D12" s="132"/>
      <c r="E12" s="132"/>
      <c r="F12" s="132"/>
      <c r="G12" s="139"/>
      <c r="H12" s="139"/>
      <c r="I12" s="139"/>
      <c r="J12" s="146"/>
    </row>
    <row r="13" s="127" customFormat="true" ht="22.8" customHeight="true" spans="1:10">
      <c r="A13" s="134"/>
      <c r="B13" s="132"/>
      <c r="C13" s="132"/>
      <c r="D13" s="132"/>
      <c r="E13" s="132"/>
      <c r="F13" s="132"/>
      <c r="G13" s="139"/>
      <c r="H13" s="139"/>
      <c r="I13" s="139"/>
      <c r="J13" s="146"/>
    </row>
    <row r="14" s="127" customFormat="true" ht="22.8" customHeight="true" spans="1:10">
      <c r="A14" s="134"/>
      <c r="B14" s="132"/>
      <c r="C14" s="132"/>
      <c r="D14" s="132"/>
      <c r="E14" s="132"/>
      <c r="F14" s="132"/>
      <c r="G14" s="139"/>
      <c r="H14" s="139"/>
      <c r="I14" s="139"/>
      <c r="J14" s="146"/>
    </row>
    <row r="15" s="127" customFormat="true" ht="22.8" customHeight="true" spans="1:10">
      <c r="A15" s="134"/>
      <c r="B15" s="132"/>
      <c r="C15" s="132"/>
      <c r="D15" s="132"/>
      <c r="E15" s="132"/>
      <c r="F15" s="132"/>
      <c r="G15" s="139"/>
      <c r="H15" s="139"/>
      <c r="I15" s="139"/>
      <c r="J15" s="146"/>
    </row>
    <row r="16" s="127" customFormat="true" ht="22.8" customHeight="true" spans="1:10">
      <c r="A16" s="133"/>
      <c r="B16" s="108"/>
      <c r="C16" s="108"/>
      <c r="D16" s="108"/>
      <c r="E16" s="108"/>
      <c r="F16" s="108" t="s">
        <v>23</v>
      </c>
      <c r="G16" s="140"/>
      <c r="H16" s="140"/>
      <c r="I16" s="140"/>
      <c r="J16" s="144"/>
    </row>
    <row r="17" s="127" customFormat="true" ht="22.8" customHeight="true" spans="1:10">
      <c r="A17" s="133"/>
      <c r="B17" s="108"/>
      <c r="C17" s="108"/>
      <c r="D17" s="108"/>
      <c r="E17" s="108"/>
      <c r="F17" s="108" t="s">
        <v>23</v>
      </c>
      <c r="G17" s="140"/>
      <c r="H17" s="140"/>
      <c r="I17" s="140"/>
      <c r="J17" s="144"/>
    </row>
    <row r="18" s="127" customFormat="true" ht="12.75"/>
    <row r="19" s="127" customFormat="true" ht="12.75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128"/>
      <c r="B1" s="2"/>
      <c r="C1" s="137"/>
      <c r="D1" s="138"/>
      <c r="E1" s="138"/>
      <c r="F1" s="138"/>
      <c r="G1" s="138"/>
      <c r="H1" s="138"/>
      <c r="I1" s="141" t="s">
        <v>268</v>
      </c>
      <c r="J1" s="131"/>
    </row>
    <row r="2" ht="22.8" customHeight="true" spans="1:10">
      <c r="A2" s="128"/>
      <c r="B2" s="3" t="s">
        <v>269</v>
      </c>
      <c r="C2" s="3"/>
      <c r="D2" s="3"/>
      <c r="E2" s="3"/>
      <c r="F2" s="3"/>
      <c r="G2" s="3"/>
      <c r="H2" s="3"/>
      <c r="I2" s="3"/>
      <c r="J2" s="131" t="s">
        <v>3</v>
      </c>
    </row>
    <row r="3" s="127" customFormat="true" ht="19.55" customHeight="true" spans="1:10">
      <c r="A3" s="129"/>
      <c r="B3" s="148" t="s">
        <v>5</v>
      </c>
      <c r="C3" s="148"/>
      <c r="D3" s="149"/>
      <c r="E3" s="149"/>
      <c r="F3" s="149"/>
      <c r="G3" s="149"/>
      <c r="H3" s="149"/>
      <c r="I3" s="142" t="s">
        <v>6</v>
      </c>
      <c r="J3" s="143"/>
    </row>
    <row r="4" s="127" customFormat="true" ht="24.4" customHeight="true" spans="1:10">
      <c r="A4" s="131"/>
      <c r="B4" s="132" t="s">
        <v>257</v>
      </c>
      <c r="C4" s="132" t="s">
        <v>71</v>
      </c>
      <c r="D4" s="132" t="s">
        <v>258</v>
      </c>
      <c r="E4" s="132"/>
      <c r="F4" s="132"/>
      <c r="G4" s="132"/>
      <c r="H4" s="132"/>
      <c r="I4" s="132"/>
      <c r="J4" s="144"/>
    </row>
    <row r="5" s="127" customFormat="true" ht="24.4" customHeight="true" spans="1:10">
      <c r="A5" s="133"/>
      <c r="B5" s="132"/>
      <c r="C5" s="132"/>
      <c r="D5" s="132" t="s">
        <v>59</v>
      </c>
      <c r="E5" s="150" t="s">
        <v>259</v>
      </c>
      <c r="F5" s="132" t="s">
        <v>260</v>
      </c>
      <c r="G5" s="132"/>
      <c r="H5" s="132"/>
      <c r="I5" s="132" t="s">
        <v>261</v>
      </c>
      <c r="J5" s="144"/>
    </row>
    <row r="6" s="127" customFormat="true" ht="24.4" customHeight="true" spans="1:10">
      <c r="A6" s="133"/>
      <c r="B6" s="132"/>
      <c r="C6" s="132"/>
      <c r="D6" s="132"/>
      <c r="E6" s="150"/>
      <c r="F6" s="132" t="s">
        <v>154</v>
      </c>
      <c r="G6" s="132" t="s">
        <v>262</v>
      </c>
      <c r="H6" s="132" t="s">
        <v>263</v>
      </c>
      <c r="I6" s="132"/>
      <c r="J6" s="145"/>
    </row>
    <row r="7" s="127" customFormat="true" ht="22.8" customHeight="true" spans="1:10">
      <c r="A7" s="134"/>
      <c r="B7" s="132"/>
      <c r="C7" s="132" t="s">
        <v>72</v>
      </c>
      <c r="D7" s="139"/>
      <c r="E7" s="139"/>
      <c r="F7" s="139"/>
      <c r="G7" s="139"/>
      <c r="H7" s="139"/>
      <c r="I7" s="139"/>
      <c r="J7" s="146"/>
    </row>
    <row r="8" s="127" customFormat="true" ht="22.8" customHeight="true" spans="1:10">
      <c r="A8" s="134"/>
      <c r="B8" s="58"/>
      <c r="C8" s="58" t="s">
        <v>267</v>
      </c>
      <c r="D8" s="139"/>
      <c r="E8" s="139"/>
      <c r="F8" s="139"/>
      <c r="G8" s="139"/>
      <c r="H8" s="139"/>
      <c r="I8" s="139"/>
      <c r="J8" s="146"/>
    </row>
    <row r="9" s="127" customFormat="true" ht="22.8" customHeight="true" spans="1:10">
      <c r="A9" s="134"/>
      <c r="B9" s="132"/>
      <c r="C9" s="132"/>
      <c r="D9" s="139"/>
      <c r="E9" s="139"/>
      <c r="F9" s="139"/>
      <c r="G9" s="139"/>
      <c r="H9" s="139"/>
      <c r="I9" s="139"/>
      <c r="J9" s="146"/>
    </row>
    <row r="10" s="127" customFormat="true" ht="22.8" customHeight="true" spans="1:10">
      <c r="A10" s="134"/>
      <c r="B10" s="132"/>
      <c r="C10" s="132"/>
      <c r="D10" s="139"/>
      <c r="E10" s="139"/>
      <c r="F10" s="139"/>
      <c r="G10" s="139"/>
      <c r="H10" s="139"/>
      <c r="I10" s="139"/>
      <c r="J10" s="146"/>
    </row>
    <row r="11" s="127" customFormat="true" ht="22.8" customHeight="true" spans="1:10">
      <c r="A11" s="134"/>
      <c r="B11" s="132"/>
      <c r="C11" s="132"/>
      <c r="D11" s="139"/>
      <c r="E11" s="139"/>
      <c r="F11" s="139"/>
      <c r="G11" s="139"/>
      <c r="H11" s="139"/>
      <c r="I11" s="139"/>
      <c r="J11" s="146"/>
    </row>
    <row r="12" s="127" customFormat="true" ht="22.8" customHeight="true" spans="1:10">
      <c r="A12" s="134"/>
      <c r="B12" s="58"/>
      <c r="C12" s="58"/>
      <c r="D12" s="139"/>
      <c r="E12" s="139"/>
      <c r="F12" s="139"/>
      <c r="G12" s="139"/>
      <c r="H12" s="139"/>
      <c r="I12" s="139"/>
      <c r="J12" s="146"/>
    </row>
    <row r="13" s="127" customFormat="true" ht="22.8" customHeight="true" spans="1:10">
      <c r="A13" s="134"/>
      <c r="B13" s="132"/>
      <c r="C13" s="132"/>
      <c r="D13" s="139"/>
      <c r="E13" s="139"/>
      <c r="F13" s="139"/>
      <c r="G13" s="139"/>
      <c r="H13" s="139"/>
      <c r="I13" s="139"/>
      <c r="J13" s="146"/>
    </row>
    <row r="14" s="127" customFormat="true" ht="22.8" customHeight="true" spans="1:10">
      <c r="A14" s="134"/>
      <c r="B14" s="132"/>
      <c r="C14" s="132"/>
      <c r="D14" s="139"/>
      <c r="E14" s="139"/>
      <c r="F14" s="139"/>
      <c r="G14" s="139"/>
      <c r="H14" s="139"/>
      <c r="I14" s="139"/>
      <c r="J14" s="146"/>
    </row>
    <row r="15" s="127" customFormat="true" ht="22.8" customHeight="true" spans="1:10">
      <c r="A15" s="134"/>
      <c r="B15" s="132"/>
      <c r="C15" s="132"/>
      <c r="D15" s="139"/>
      <c r="E15" s="139"/>
      <c r="F15" s="139"/>
      <c r="G15" s="139"/>
      <c r="H15" s="139"/>
      <c r="I15" s="139"/>
      <c r="J15" s="146"/>
    </row>
    <row r="16" s="127" customFormat="true" ht="22.8" customHeight="true" spans="1:10">
      <c r="A16" s="134"/>
      <c r="B16" s="132"/>
      <c r="C16" s="132"/>
      <c r="D16" s="139"/>
      <c r="E16" s="139"/>
      <c r="F16" s="139"/>
      <c r="G16" s="139"/>
      <c r="H16" s="139"/>
      <c r="I16" s="139"/>
      <c r="J16" s="146"/>
    </row>
    <row r="17" s="127" customFormat="true" ht="22.8" customHeight="true" spans="1:10">
      <c r="A17" s="134"/>
      <c r="B17" s="132"/>
      <c r="C17" s="132"/>
      <c r="D17" s="139"/>
      <c r="E17" s="139"/>
      <c r="F17" s="139"/>
      <c r="G17" s="139"/>
      <c r="H17" s="139"/>
      <c r="I17" s="139"/>
      <c r="J17" s="146"/>
    </row>
    <row r="18" s="127" customFormat="true" ht="12.75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128"/>
      <c r="B1" s="2"/>
      <c r="C1" s="2"/>
      <c r="D1" s="2"/>
      <c r="E1" s="137"/>
      <c r="F1" s="137"/>
      <c r="G1" s="138"/>
      <c r="H1" s="138"/>
      <c r="I1" s="141" t="s">
        <v>270</v>
      </c>
      <c r="J1" s="131"/>
    </row>
    <row r="2" ht="22.8" customHeight="true" spans="1:10">
      <c r="A2" s="128"/>
      <c r="B2" s="3" t="s">
        <v>271</v>
      </c>
      <c r="C2" s="3"/>
      <c r="D2" s="3"/>
      <c r="E2" s="3"/>
      <c r="F2" s="3"/>
      <c r="G2" s="3"/>
      <c r="H2" s="3"/>
      <c r="I2" s="3"/>
      <c r="J2" s="131" t="s">
        <v>3</v>
      </c>
    </row>
    <row r="3" s="127" customFormat="true" ht="19.55" customHeight="true" spans="1:10">
      <c r="A3" s="129"/>
      <c r="B3" s="130" t="s">
        <v>5</v>
      </c>
      <c r="C3" s="130"/>
      <c r="D3" s="130"/>
      <c r="E3" s="130"/>
      <c r="F3" s="130"/>
      <c r="G3" s="129"/>
      <c r="H3" s="129"/>
      <c r="I3" s="142" t="s">
        <v>6</v>
      </c>
      <c r="J3" s="143"/>
    </row>
    <row r="4" s="127" customFormat="true" ht="24.4" customHeight="true" spans="1:10">
      <c r="A4" s="131"/>
      <c r="B4" s="132" t="s">
        <v>9</v>
      </c>
      <c r="C4" s="132"/>
      <c r="D4" s="132"/>
      <c r="E4" s="132"/>
      <c r="F4" s="132"/>
      <c r="G4" s="132" t="s">
        <v>272</v>
      </c>
      <c r="H4" s="132"/>
      <c r="I4" s="132"/>
      <c r="J4" s="144"/>
    </row>
    <row r="5" s="127" customFormat="true" ht="24.4" customHeight="true" spans="1:10">
      <c r="A5" s="133"/>
      <c r="B5" s="132" t="s">
        <v>79</v>
      </c>
      <c r="C5" s="132"/>
      <c r="D5" s="132"/>
      <c r="E5" s="132" t="s">
        <v>70</v>
      </c>
      <c r="F5" s="132" t="s">
        <v>71</v>
      </c>
      <c r="G5" s="132" t="s">
        <v>59</v>
      </c>
      <c r="H5" s="132" t="s">
        <v>75</v>
      </c>
      <c r="I5" s="132" t="s">
        <v>76</v>
      </c>
      <c r="J5" s="144"/>
    </row>
    <row r="6" s="127" customFormat="true" ht="24.4" customHeight="true" spans="1:10">
      <c r="A6" s="133"/>
      <c r="B6" s="132" t="s">
        <v>80</v>
      </c>
      <c r="C6" s="132" t="s">
        <v>81</v>
      </c>
      <c r="D6" s="132" t="s">
        <v>82</v>
      </c>
      <c r="E6" s="132"/>
      <c r="F6" s="132"/>
      <c r="G6" s="132"/>
      <c r="H6" s="132"/>
      <c r="I6" s="132"/>
      <c r="J6" s="145"/>
    </row>
    <row r="7" s="127" customFormat="true" ht="22.8" customHeight="true" spans="1:10">
      <c r="A7" s="134"/>
      <c r="B7" s="132"/>
      <c r="C7" s="132"/>
      <c r="D7" s="132"/>
      <c r="E7" s="132"/>
      <c r="F7" s="132" t="s">
        <v>72</v>
      </c>
      <c r="G7" s="139"/>
      <c r="H7" s="139"/>
      <c r="I7" s="139"/>
      <c r="J7" s="146"/>
    </row>
    <row r="8" s="127" customFormat="true" ht="22.8" customHeight="true" spans="1:10">
      <c r="A8" s="133"/>
      <c r="B8" s="108"/>
      <c r="C8" s="108"/>
      <c r="D8" s="108"/>
      <c r="E8" s="108"/>
      <c r="F8" s="58" t="s">
        <v>267</v>
      </c>
      <c r="G8" s="140"/>
      <c r="H8" s="140"/>
      <c r="I8" s="140"/>
      <c r="J8" s="144"/>
    </row>
    <row r="9" s="127" customFormat="true" ht="22.8" customHeight="true" spans="1:10">
      <c r="A9" s="133"/>
      <c r="B9" s="108"/>
      <c r="C9" s="108"/>
      <c r="D9" s="108"/>
      <c r="E9" s="108"/>
      <c r="F9" s="108"/>
      <c r="G9" s="140"/>
      <c r="H9" s="140"/>
      <c r="I9" s="140"/>
      <c r="J9" s="144"/>
    </row>
    <row r="10" s="127" customFormat="true" ht="22.8" customHeight="true" spans="1:10">
      <c r="A10" s="133"/>
      <c r="B10" s="108"/>
      <c r="C10" s="108"/>
      <c r="D10" s="108"/>
      <c r="E10" s="108"/>
      <c r="F10" s="108"/>
      <c r="G10" s="140"/>
      <c r="H10" s="140"/>
      <c r="I10" s="140"/>
      <c r="J10" s="144"/>
    </row>
    <row r="11" s="127" customFormat="true" ht="22.8" customHeight="true" spans="1:10">
      <c r="A11" s="133"/>
      <c r="B11" s="108"/>
      <c r="C11" s="108"/>
      <c r="D11" s="108"/>
      <c r="E11" s="108"/>
      <c r="F11" s="108"/>
      <c r="G11" s="140"/>
      <c r="H11" s="140"/>
      <c r="I11" s="140"/>
      <c r="J11" s="144"/>
    </row>
    <row r="12" s="127" customFormat="true" ht="22.8" customHeight="true" spans="1:10">
      <c r="A12" s="133"/>
      <c r="B12" s="108"/>
      <c r="C12" s="108"/>
      <c r="D12" s="108"/>
      <c r="E12" s="108"/>
      <c r="F12" s="108"/>
      <c r="G12" s="140"/>
      <c r="H12" s="140"/>
      <c r="I12" s="140"/>
      <c r="J12" s="144"/>
    </row>
    <row r="13" s="127" customFormat="true" ht="22.8" customHeight="true" spans="1:10">
      <c r="A13" s="133"/>
      <c r="B13" s="108"/>
      <c r="C13" s="108"/>
      <c r="D13" s="108"/>
      <c r="E13" s="108"/>
      <c r="F13" s="108"/>
      <c r="G13" s="140"/>
      <c r="H13" s="140"/>
      <c r="I13" s="140"/>
      <c r="J13" s="144"/>
    </row>
    <row r="14" s="127" customFormat="true" ht="22.8" customHeight="true" spans="1:10">
      <c r="A14" s="133"/>
      <c r="B14" s="108"/>
      <c r="C14" s="108"/>
      <c r="D14" s="108"/>
      <c r="E14" s="108"/>
      <c r="F14" s="108"/>
      <c r="G14" s="140"/>
      <c r="H14" s="140"/>
      <c r="I14" s="140"/>
      <c r="J14" s="144"/>
    </row>
    <row r="15" s="127" customFormat="true" ht="22.8" customHeight="true" spans="1:10">
      <c r="A15" s="133"/>
      <c r="B15" s="108"/>
      <c r="C15" s="108"/>
      <c r="D15" s="108"/>
      <c r="E15" s="108"/>
      <c r="F15" s="108"/>
      <c r="G15" s="140"/>
      <c r="H15" s="140"/>
      <c r="I15" s="140"/>
      <c r="J15" s="144"/>
    </row>
    <row r="16" s="127" customFormat="true" ht="22.8" customHeight="true" spans="1:10">
      <c r="A16" s="133"/>
      <c r="B16" s="108"/>
      <c r="C16" s="108"/>
      <c r="D16" s="108"/>
      <c r="E16" s="108"/>
      <c r="F16" s="108" t="s">
        <v>23</v>
      </c>
      <c r="G16" s="140"/>
      <c r="H16" s="140"/>
      <c r="I16" s="140"/>
      <c r="J16" s="144"/>
    </row>
    <row r="17" s="127" customFormat="true" ht="22.8" customHeight="true" spans="1:10">
      <c r="A17" s="133"/>
      <c r="B17" s="108"/>
      <c r="C17" s="108"/>
      <c r="D17" s="108"/>
      <c r="E17" s="108"/>
      <c r="F17" s="108" t="s">
        <v>122</v>
      </c>
      <c r="G17" s="140"/>
      <c r="H17" s="140"/>
      <c r="I17" s="140"/>
      <c r="J17" s="145"/>
    </row>
    <row r="18" ht="9.75" customHeight="true" spans="1:10">
      <c r="A18" s="135"/>
      <c r="B18" s="136"/>
      <c r="C18" s="136"/>
      <c r="D18" s="136"/>
      <c r="E18" s="136"/>
      <c r="F18" s="135"/>
      <c r="G18" s="135"/>
      <c r="H18" s="135"/>
      <c r="I18" s="135"/>
      <c r="J18" s="14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opLeftCell="A7" workbookViewId="0">
      <selection activeCell="B8" sqref="B8:I9"/>
    </sheetView>
  </sheetViews>
  <sheetFormatPr defaultColWidth="9" defaultRowHeight="13.5"/>
  <cols>
    <col min="1" max="1" width="11.25" style="1" customWidth="true"/>
    <col min="2" max="2" width="9" style="54"/>
    <col min="3" max="3" width="9" style="1"/>
    <col min="4" max="4" width="10.25" style="1" customWidth="true"/>
    <col min="5" max="5" width="12.625" style="1" customWidth="true"/>
    <col min="6" max="6" width="17.5" style="1" customWidth="true"/>
    <col min="7" max="7" width="10.25" style="1" customWidth="true"/>
    <col min="8" max="8" width="10.5" style="1" customWidth="true"/>
    <col min="9" max="9" width="4.125" style="1" customWidth="true"/>
    <col min="10" max="10" width="9.625" style="1" customWidth="true"/>
    <col min="11" max="11" width="9.5" style="1" customWidth="true"/>
    <col min="12" max="12" width="9.75" style="1" customWidth="true"/>
    <col min="13" max="16384" width="9" style="1"/>
  </cols>
  <sheetData>
    <row r="1" ht="19" customHeight="true" spans="1:9">
      <c r="A1" s="2"/>
      <c r="I1" s="46" t="s">
        <v>273</v>
      </c>
    </row>
    <row r="2" ht="24" customHeight="true" spans="1:12">
      <c r="A2" s="55" t="s">
        <v>274</v>
      </c>
      <c r="B2" s="56"/>
      <c r="C2" s="56"/>
      <c r="D2" s="56"/>
      <c r="E2" s="56"/>
      <c r="F2" s="56"/>
      <c r="G2" s="56"/>
      <c r="H2" s="56"/>
      <c r="I2" s="80"/>
      <c r="J2" s="81"/>
      <c r="K2" s="81"/>
      <c r="L2" s="81"/>
    </row>
    <row r="3" s="52" customFormat="true" ht="25" customHeight="true" spans="1:12">
      <c r="A3" s="57" t="s">
        <v>275</v>
      </c>
      <c r="B3" s="57"/>
      <c r="C3" s="57"/>
      <c r="D3" s="57"/>
      <c r="E3" s="57"/>
      <c r="F3" s="57"/>
      <c r="G3" s="57"/>
      <c r="H3" s="57"/>
      <c r="I3" s="57"/>
      <c r="J3" s="82"/>
      <c r="K3" s="82"/>
      <c r="L3" s="82"/>
    </row>
    <row r="4" s="52" customFormat="true" ht="25" customHeight="true" spans="1:12">
      <c r="A4" s="58" t="s">
        <v>276</v>
      </c>
      <c r="B4" s="59" t="s">
        <v>277</v>
      </c>
      <c r="C4" s="59"/>
      <c r="D4" s="59"/>
      <c r="E4" s="59"/>
      <c r="F4" s="59"/>
      <c r="G4" s="59"/>
      <c r="H4" s="59"/>
      <c r="I4" s="59"/>
      <c r="J4" s="122"/>
      <c r="K4" s="122"/>
      <c r="L4" s="122"/>
    </row>
    <row r="5" s="52" customFormat="true" ht="25" customHeight="true" spans="1:12">
      <c r="A5" s="58" t="s">
        <v>278</v>
      </c>
      <c r="B5" s="59" t="s">
        <v>0</v>
      </c>
      <c r="C5" s="59"/>
      <c r="D5" s="59"/>
      <c r="E5" s="59"/>
      <c r="F5" s="59"/>
      <c r="G5" s="59"/>
      <c r="H5" s="59"/>
      <c r="I5" s="59"/>
      <c r="J5" s="122"/>
      <c r="K5" s="122"/>
      <c r="L5" s="122"/>
    </row>
    <row r="6" s="52" customFormat="true" ht="25" customHeight="true" spans="1:12">
      <c r="A6" s="61" t="s">
        <v>279</v>
      </c>
      <c r="B6" s="62" t="s">
        <v>280</v>
      </c>
      <c r="C6" s="62"/>
      <c r="D6" s="62"/>
      <c r="E6" s="72">
        <v>10</v>
      </c>
      <c r="F6" s="72"/>
      <c r="G6" s="72"/>
      <c r="H6" s="72"/>
      <c r="I6" s="72"/>
      <c r="J6" s="122"/>
      <c r="K6" s="122"/>
      <c r="L6" s="122"/>
    </row>
    <row r="7" s="52" customFormat="true" ht="25" customHeight="true" spans="1:12">
      <c r="A7" s="63"/>
      <c r="B7" s="62" t="s">
        <v>281</v>
      </c>
      <c r="C7" s="62"/>
      <c r="D7" s="62"/>
      <c r="E7" s="72">
        <v>10</v>
      </c>
      <c r="F7" s="72"/>
      <c r="G7" s="72"/>
      <c r="H7" s="72"/>
      <c r="I7" s="72"/>
      <c r="J7" s="122"/>
      <c r="K7" s="122"/>
      <c r="L7" s="122"/>
    </row>
    <row r="8" s="52" customFormat="true" ht="37" customHeight="true" spans="1:12">
      <c r="A8" s="61" t="s">
        <v>282</v>
      </c>
      <c r="B8" s="65" t="s">
        <v>283</v>
      </c>
      <c r="C8" s="65"/>
      <c r="D8" s="65"/>
      <c r="E8" s="65"/>
      <c r="F8" s="65"/>
      <c r="G8" s="65"/>
      <c r="H8" s="65"/>
      <c r="I8" s="65"/>
      <c r="J8" s="122"/>
      <c r="K8" s="122"/>
      <c r="L8" s="122"/>
    </row>
    <row r="9" s="52" customFormat="true" ht="37" customHeight="true" spans="1:12">
      <c r="A9" s="61"/>
      <c r="B9" s="65"/>
      <c r="C9" s="65"/>
      <c r="D9" s="65"/>
      <c r="E9" s="65"/>
      <c r="F9" s="65"/>
      <c r="G9" s="65"/>
      <c r="H9" s="65"/>
      <c r="I9" s="65"/>
      <c r="J9" s="122"/>
      <c r="K9" s="122"/>
      <c r="L9" s="122"/>
    </row>
    <row r="10" s="52" customFormat="true" ht="33" customHeight="true" spans="1:12">
      <c r="A10" s="63" t="s">
        <v>284</v>
      </c>
      <c r="B10" s="58" t="s">
        <v>285</v>
      </c>
      <c r="C10" s="58" t="s">
        <v>286</v>
      </c>
      <c r="D10" s="63" t="s">
        <v>287</v>
      </c>
      <c r="E10" s="63"/>
      <c r="F10" s="63" t="s">
        <v>288</v>
      </c>
      <c r="G10" s="63"/>
      <c r="H10" s="63"/>
      <c r="I10" s="63"/>
      <c r="J10" s="122"/>
      <c r="K10" s="122"/>
      <c r="L10" s="122"/>
    </row>
    <row r="11" s="52" customFormat="true" ht="33" customHeight="true" spans="1:12">
      <c r="A11" s="63"/>
      <c r="B11" s="63" t="s">
        <v>289</v>
      </c>
      <c r="C11" s="63" t="s">
        <v>290</v>
      </c>
      <c r="D11" s="109" t="s">
        <v>291</v>
      </c>
      <c r="E11" s="113"/>
      <c r="F11" s="114" t="s">
        <v>292</v>
      </c>
      <c r="G11" s="115"/>
      <c r="H11" s="115"/>
      <c r="I11" s="123"/>
      <c r="J11" s="122"/>
      <c r="K11" s="122"/>
      <c r="L11" s="122"/>
    </row>
    <row r="12" s="52" customFormat="true" ht="33" customHeight="true" spans="1:12">
      <c r="A12" s="63"/>
      <c r="B12" s="63"/>
      <c r="C12" s="63"/>
      <c r="D12" s="109" t="s">
        <v>293</v>
      </c>
      <c r="E12" s="113"/>
      <c r="F12" s="114" t="s">
        <v>294</v>
      </c>
      <c r="G12" s="115"/>
      <c r="H12" s="115"/>
      <c r="I12" s="123"/>
      <c r="J12" s="124"/>
      <c r="K12" s="124"/>
      <c r="L12" s="124"/>
    </row>
    <row r="13" s="52" customFormat="true" ht="33" customHeight="true" spans="1:9">
      <c r="A13" s="63"/>
      <c r="B13" s="63"/>
      <c r="C13" s="103" t="s">
        <v>295</v>
      </c>
      <c r="D13" s="109" t="s">
        <v>291</v>
      </c>
      <c r="E13" s="113"/>
      <c r="F13" s="112" t="s">
        <v>296</v>
      </c>
      <c r="G13" s="116"/>
      <c r="H13" s="116"/>
      <c r="I13" s="116"/>
    </row>
    <row r="14" s="52" customFormat="true" ht="33" customHeight="true" spans="1:9">
      <c r="A14" s="63"/>
      <c r="B14" s="63"/>
      <c r="C14" s="67"/>
      <c r="D14" s="109" t="s">
        <v>293</v>
      </c>
      <c r="E14" s="113"/>
      <c r="F14" s="117" t="s">
        <v>297</v>
      </c>
      <c r="G14" s="118"/>
      <c r="H14" s="118"/>
      <c r="I14" s="125"/>
    </row>
    <row r="15" s="52" customFormat="true" ht="33" customHeight="true" spans="1:9">
      <c r="A15" s="63"/>
      <c r="B15" s="63"/>
      <c r="C15" s="103" t="s">
        <v>298</v>
      </c>
      <c r="D15" s="109" t="s">
        <v>291</v>
      </c>
      <c r="E15" s="113"/>
      <c r="F15" s="117" t="s">
        <v>299</v>
      </c>
      <c r="G15" s="118"/>
      <c r="H15" s="118"/>
      <c r="I15" s="125"/>
    </row>
    <row r="16" s="52" customFormat="true" ht="33" customHeight="true" spans="1:9">
      <c r="A16" s="63"/>
      <c r="B16" s="63"/>
      <c r="C16" s="67"/>
      <c r="D16" s="109" t="s">
        <v>293</v>
      </c>
      <c r="E16" s="113"/>
      <c r="F16" s="117" t="s">
        <v>299</v>
      </c>
      <c r="G16" s="118"/>
      <c r="H16" s="118"/>
      <c r="I16" s="125"/>
    </row>
    <row r="17" s="52" customFormat="true" ht="33" customHeight="true" spans="1:9">
      <c r="A17" s="63"/>
      <c r="B17" s="63"/>
      <c r="C17" s="104" t="s">
        <v>300</v>
      </c>
      <c r="D17" s="109" t="s">
        <v>291</v>
      </c>
      <c r="E17" s="113"/>
      <c r="F17" s="117" t="s">
        <v>301</v>
      </c>
      <c r="G17" s="118"/>
      <c r="H17" s="118"/>
      <c r="I17" s="125"/>
    </row>
    <row r="18" s="52" customFormat="true" ht="33" customHeight="true" spans="1:9">
      <c r="A18" s="63"/>
      <c r="B18" s="63"/>
      <c r="C18" s="67"/>
      <c r="D18" s="109" t="s">
        <v>293</v>
      </c>
      <c r="E18" s="113"/>
      <c r="F18" s="112" t="s">
        <v>302</v>
      </c>
      <c r="G18" s="116"/>
      <c r="H18" s="116"/>
      <c r="I18" s="116"/>
    </row>
    <row r="19" s="52" customFormat="true" ht="33" customHeight="true" spans="1:9">
      <c r="A19" s="63"/>
      <c r="B19" s="63" t="s">
        <v>303</v>
      </c>
      <c r="C19" s="110" t="s">
        <v>304</v>
      </c>
      <c r="D19" s="109" t="s">
        <v>291</v>
      </c>
      <c r="E19" s="113"/>
      <c r="F19" s="112" t="s">
        <v>305</v>
      </c>
      <c r="G19" s="116"/>
      <c r="H19" s="116"/>
      <c r="I19" s="116"/>
    </row>
    <row r="20" s="52" customFormat="true" ht="33" customHeight="true" spans="1:9">
      <c r="A20" s="63"/>
      <c r="B20" s="63"/>
      <c r="C20" s="111"/>
      <c r="D20" s="109" t="s">
        <v>293</v>
      </c>
      <c r="E20" s="113"/>
      <c r="F20" s="90" t="s">
        <v>306</v>
      </c>
      <c r="G20" s="106"/>
      <c r="H20" s="106"/>
      <c r="I20" s="92"/>
    </row>
    <row r="21" s="52" customFormat="true" ht="33" customHeight="true" spans="1:9">
      <c r="A21" s="63"/>
      <c r="B21" s="63"/>
      <c r="C21" s="110" t="s">
        <v>307</v>
      </c>
      <c r="D21" s="109" t="s">
        <v>291</v>
      </c>
      <c r="E21" s="113"/>
      <c r="F21" s="90" t="s">
        <v>308</v>
      </c>
      <c r="G21" s="106"/>
      <c r="H21" s="106"/>
      <c r="I21" s="92"/>
    </row>
    <row r="22" s="52" customFormat="true" ht="33" customHeight="true" spans="1:9">
      <c r="A22" s="63"/>
      <c r="B22" s="63"/>
      <c r="C22" s="111"/>
      <c r="D22" s="109" t="s">
        <v>293</v>
      </c>
      <c r="E22" s="113"/>
      <c r="F22" s="112" t="s">
        <v>309</v>
      </c>
      <c r="G22" s="116"/>
      <c r="H22" s="116"/>
      <c r="I22" s="116"/>
    </row>
    <row r="23" s="52" customFormat="true" ht="33" customHeight="true" spans="1:9">
      <c r="A23" s="63"/>
      <c r="B23" s="63"/>
      <c r="C23" s="110" t="s">
        <v>310</v>
      </c>
      <c r="D23" s="109" t="s">
        <v>291</v>
      </c>
      <c r="E23" s="113"/>
      <c r="F23" s="119" t="s">
        <v>311</v>
      </c>
      <c r="G23" s="119"/>
      <c r="H23" s="119"/>
      <c r="I23" s="119"/>
    </row>
    <row r="24" s="52" customFormat="true" ht="33" customHeight="true" spans="1:9">
      <c r="A24" s="63"/>
      <c r="B24" s="63"/>
      <c r="C24" s="111"/>
      <c r="D24" s="109" t="s">
        <v>293</v>
      </c>
      <c r="E24" s="113"/>
      <c r="F24" s="120" t="s">
        <v>312</v>
      </c>
      <c r="G24" s="121"/>
      <c r="H24" s="121"/>
      <c r="I24" s="126"/>
    </row>
    <row r="25" s="52" customFormat="true" ht="33" customHeight="true" spans="1:9">
      <c r="A25" s="63"/>
      <c r="B25" s="63"/>
      <c r="C25" s="110" t="s">
        <v>313</v>
      </c>
      <c r="D25" s="109" t="s">
        <v>291</v>
      </c>
      <c r="E25" s="113"/>
      <c r="F25" s="120" t="s">
        <v>314</v>
      </c>
      <c r="G25" s="121"/>
      <c r="H25" s="121"/>
      <c r="I25" s="126"/>
    </row>
    <row r="26" s="52" customFormat="true" ht="33" customHeight="true" spans="1:9">
      <c r="A26" s="63"/>
      <c r="B26" s="63"/>
      <c r="C26" s="111"/>
      <c r="D26" s="109" t="s">
        <v>293</v>
      </c>
      <c r="E26" s="113"/>
      <c r="F26" s="119" t="s">
        <v>315</v>
      </c>
      <c r="G26" s="119"/>
      <c r="H26" s="119"/>
      <c r="I26" s="119"/>
    </row>
    <row r="27" s="52" customFormat="true" ht="33" customHeight="true" spans="1:9">
      <c r="A27" s="63"/>
      <c r="B27" s="63" t="s">
        <v>316</v>
      </c>
      <c r="C27" s="61" t="s">
        <v>317</v>
      </c>
      <c r="D27" s="112" t="s">
        <v>318</v>
      </c>
      <c r="E27" s="116"/>
      <c r="F27" s="112" t="s">
        <v>319</v>
      </c>
      <c r="G27" s="116"/>
      <c r="H27" s="116"/>
      <c r="I27" s="116"/>
    </row>
  </sheetData>
  <mergeCells count="58">
    <mergeCell ref="A2:I2"/>
    <mergeCell ref="A3:I3"/>
    <mergeCell ref="B4:I4"/>
    <mergeCell ref="B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A6:A7"/>
    <mergeCell ref="A8:A9"/>
    <mergeCell ref="A10:A27"/>
    <mergeCell ref="B11:B18"/>
    <mergeCell ref="B19:B26"/>
    <mergeCell ref="C11:C12"/>
    <mergeCell ref="C13:C14"/>
    <mergeCell ref="C15:C16"/>
    <mergeCell ref="C17:C18"/>
    <mergeCell ref="C19:C20"/>
    <mergeCell ref="C21:C22"/>
    <mergeCell ref="C23:C24"/>
    <mergeCell ref="C25:C26"/>
    <mergeCell ref="B8:I9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B4" sqref="B4:I4"/>
    </sheetView>
  </sheetViews>
  <sheetFormatPr defaultColWidth="9" defaultRowHeight="13.5"/>
  <cols>
    <col min="1" max="1" width="11.25" style="1" customWidth="true"/>
    <col min="2" max="2" width="9" style="54"/>
    <col min="3" max="3" width="9" style="1"/>
    <col min="4" max="4" width="10.25" style="1" customWidth="true"/>
    <col min="5" max="5" width="12.625" style="1" customWidth="true"/>
    <col min="6" max="6" width="17.5" style="1" customWidth="true"/>
    <col min="7" max="7" width="10.25" style="1" customWidth="true"/>
    <col min="8" max="8" width="10.5" style="1" customWidth="true"/>
    <col min="9" max="9" width="4.125" style="1" customWidth="true"/>
    <col min="10" max="10" width="9.625" style="1" customWidth="true"/>
    <col min="11" max="11" width="9.5" style="1" customWidth="true"/>
    <col min="12" max="12" width="9.75" style="1" customWidth="true"/>
    <col min="13" max="16384" width="9" style="1"/>
  </cols>
  <sheetData>
    <row r="1" ht="19" customHeight="true" spans="1:9">
      <c r="A1" s="2"/>
      <c r="I1" s="46" t="s">
        <v>273</v>
      </c>
    </row>
    <row r="2" ht="24" customHeight="true" spans="1:12">
      <c r="A2" s="55" t="s">
        <v>274</v>
      </c>
      <c r="B2" s="56"/>
      <c r="C2" s="56"/>
      <c r="D2" s="56"/>
      <c r="E2" s="56"/>
      <c r="F2" s="56"/>
      <c r="G2" s="56"/>
      <c r="H2" s="56"/>
      <c r="I2" s="80"/>
      <c r="J2" s="81"/>
      <c r="K2" s="81"/>
      <c r="L2" s="81"/>
    </row>
    <row r="3" s="52" customFormat="true" ht="25" customHeight="true" spans="1:12">
      <c r="A3" s="57" t="s">
        <v>275</v>
      </c>
      <c r="B3" s="57"/>
      <c r="C3" s="57"/>
      <c r="D3" s="57"/>
      <c r="E3" s="57"/>
      <c r="F3" s="57"/>
      <c r="G3" s="57"/>
      <c r="H3" s="57"/>
      <c r="I3" s="57"/>
      <c r="J3" s="82"/>
      <c r="K3" s="82"/>
      <c r="L3" s="82"/>
    </row>
    <row r="4" customFormat="true" ht="27" customHeight="true" spans="1:9">
      <c r="A4" s="58" t="s">
        <v>276</v>
      </c>
      <c r="B4" s="59" t="s">
        <v>320</v>
      </c>
      <c r="C4" s="59"/>
      <c r="D4" s="59"/>
      <c r="E4" s="59"/>
      <c r="F4" s="59"/>
      <c r="G4" s="59"/>
      <c r="H4" s="59"/>
      <c r="I4" s="59"/>
    </row>
    <row r="5" customFormat="true" ht="27" customHeight="true" spans="1:9">
      <c r="A5" s="60" t="s">
        <v>278</v>
      </c>
      <c r="B5" s="59" t="s">
        <v>249</v>
      </c>
      <c r="C5" s="59"/>
      <c r="D5" s="59"/>
      <c r="E5" s="59"/>
      <c r="F5" s="59"/>
      <c r="G5" s="59"/>
      <c r="H5" s="59"/>
      <c r="I5" s="59"/>
    </row>
    <row r="6" customFormat="true" ht="27" customHeight="true" spans="1:9">
      <c r="A6" s="61" t="s">
        <v>279</v>
      </c>
      <c r="B6" s="62" t="s">
        <v>280</v>
      </c>
      <c r="C6" s="62"/>
      <c r="D6" s="62"/>
      <c r="E6" s="72">
        <v>10</v>
      </c>
      <c r="F6" s="72"/>
      <c r="G6" s="72"/>
      <c r="H6" s="72"/>
      <c r="I6" s="72"/>
    </row>
    <row r="7" customFormat="true" ht="27" customHeight="true" spans="1:9">
      <c r="A7" s="63"/>
      <c r="B7" s="62" t="s">
        <v>281</v>
      </c>
      <c r="C7" s="62"/>
      <c r="D7" s="62"/>
      <c r="E7" s="72">
        <v>10</v>
      </c>
      <c r="F7" s="72"/>
      <c r="G7" s="72"/>
      <c r="H7" s="72"/>
      <c r="I7" s="72"/>
    </row>
    <row r="8" customFormat="true" ht="41" customHeight="true" spans="1:9">
      <c r="A8" s="64" t="s">
        <v>282</v>
      </c>
      <c r="B8" s="65" t="s">
        <v>321</v>
      </c>
      <c r="C8" s="65"/>
      <c r="D8" s="65"/>
      <c r="E8" s="65"/>
      <c r="F8" s="65"/>
      <c r="G8" s="65"/>
      <c r="H8" s="65"/>
      <c r="I8" s="65"/>
    </row>
    <row r="9" s="53" customFormat="true" ht="27" customHeight="true" spans="1:9">
      <c r="A9" s="63" t="s">
        <v>284</v>
      </c>
      <c r="B9" s="66" t="s">
        <v>285</v>
      </c>
      <c r="C9" s="66" t="s">
        <v>286</v>
      </c>
      <c r="D9" s="67" t="s">
        <v>287</v>
      </c>
      <c r="E9" s="67"/>
      <c r="F9" s="67" t="s">
        <v>288</v>
      </c>
      <c r="G9" s="67"/>
      <c r="H9" s="67"/>
      <c r="I9" s="67"/>
    </row>
    <row r="10" customFormat="true" ht="27" customHeight="true" spans="1:9">
      <c r="A10" s="63"/>
      <c r="B10" s="103" t="s">
        <v>289</v>
      </c>
      <c r="C10" s="103" t="s">
        <v>290</v>
      </c>
      <c r="D10" s="68" t="s">
        <v>322</v>
      </c>
      <c r="E10" s="73"/>
      <c r="F10" s="90" t="s">
        <v>323</v>
      </c>
      <c r="G10" s="106"/>
      <c r="H10" s="106"/>
      <c r="I10" s="92"/>
    </row>
    <row r="11" customFormat="true" ht="27" customHeight="true" spans="1:9">
      <c r="A11" s="63"/>
      <c r="B11" s="104"/>
      <c r="C11" s="67"/>
      <c r="D11" s="68" t="s">
        <v>324</v>
      </c>
      <c r="E11" s="73"/>
      <c r="F11" s="90" t="s">
        <v>325</v>
      </c>
      <c r="G11" s="106"/>
      <c r="H11" s="106"/>
      <c r="I11" s="92"/>
    </row>
    <row r="12" customFormat="true" ht="27" customHeight="true" spans="1:9">
      <c r="A12" s="63"/>
      <c r="B12" s="104"/>
      <c r="C12" s="103" t="s">
        <v>295</v>
      </c>
      <c r="D12" s="68" t="s">
        <v>326</v>
      </c>
      <c r="E12" s="73"/>
      <c r="F12" s="90" t="s">
        <v>327</v>
      </c>
      <c r="G12" s="106"/>
      <c r="H12" s="106"/>
      <c r="I12" s="92"/>
    </row>
    <row r="13" customFormat="true" ht="27" customHeight="true" spans="1:9">
      <c r="A13" s="63"/>
      <c r="B13" s="104"/>
      <c r="C13" s="103" t="s">
        <v>298</v>
      </c>
      <c r="D13" s="68" t="s">
        <v>328</v>
      </c>
      <c r="E13" s="73"/>
      <c r="F13" s="69" t="s">
        <v>299</v>
      </c>
      <c r="G13" s="107"/>
      <c r="H13" s="107"/>
      <c r="I13" s="76"/>
    </row>
    <row r="14" customFormat="true" ht="27" customHeight="true" spans="1:9">
      <c r="A14" s="63"/>
      <c r="B14" s="104"/>
      <c r="C14" s="103" t="s">
        <v>300</v>
      </c>
      <c r="D14" s="68" t="s">
        <v>329</v>
      </c>
      <c r="E14" s="73"/>
      <c r="F14" s="108" t="s">
        <v>302</v>
      </c>
      <c r="G14" s="108"/>
      <c r="H14" s="108"/>
      <c r="I14" s="108"/>
    </row>
    <row r="15" customFormat="true" ht="27" customHeight="true" spans="1:9">
      <c r="A15" s="63"/>
      <c r="B15" s="67"/>
      <c r="C15" s="67"/>
      <c r="D15" s="68" t="s">
        <v>330</v>
      </c>
      <c r="E15" s="73"/>
      <c r="F15" s="108" t="s">
        <v>301</v>
      </c>
      <c r="G15" s="108"/>
      <c r="H15" s="108"/>
      <c r="I15" s="108"/>
    </row>
    <row r="16" customFormat="true" ht="27" customHeight="true" spans="1:9">
      <c r="A16" s="63"/>
      <c r="B16" s="105" t="s">
        <v>303</v>
      </c>
      <c r="C16" s="61" t="s">
        <v>331</v>
      </c>
      <c r="D16" s="68" t="s">
        <v>329</v>
      </c>
      <c r="E16" s="73"/>
      <c r="F16" s="90" t="s">
        <v>332</v>
      </c>
      <c r="G16" s="106"/>
      <c r="H16" s="106"/>
      <c r="I16" s="92"/>
    </row>
    <row r="17" customFormat="true" ht="27" customHeight="true" spans="1:9">
      <c r="A17" s="63"/>
      <c r="B17" s="63" t="s">
        <v>316</v>
      </c>
      <c r="C17" s="71" t="s">
        <v>317</v>
      </c>
      <c r="D17" s="68" t="s">
        <v>333</v>
      </c>
      <c r="E17" s="73"/>
      <c r="F17" s="70" t="s">
        <v>334</v>
      </c>
      <c r="G17" s="70"/>
      <c r="H17" s="70"/>
      <c r="I17" s="70"/>
    </row>
    <row r="18" ht="27" customHeight="true"/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7"/>
    <mergeCell ref="A9:A17"/>
    <mergeCell ref="B10:B15"/>
    <mergeCell ref="C10:C11"/>
    <mergeCell ref="C14:C15"/>
  </mergeCell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opLeftCell="A4" workbookViewId="0">
      <selection activeCell="B4" sqref="B4:I4"/>
    </sheetView>
  </sheetViews>
  <sheetFormatPr defaultColWidth="9" defaultRowHeight="13.5"/>
  <cols>
    <col min="1" max="1" width="11.25" style="1" customWidth="true"/>
    <col min="2" max="2" width="9" style="54"/>
    <col min="3" max="3" width="9" style="1"/>
    <col min="4" max="4" width="10.25" style="1" customWidth="true"/>
    <col min="5" max="5" width="12.625" style="1" customWidth="true"/>
    <col min="6" max="6" width="17.5" style="1" customWidth="true"/>
    <col min="7" max="7" width="10.25" style="1" customWidth="true"/>
    <col min="8" max="8" width="10.5" style="1" customWidth="true"/>
    <col min="9" max="9" width="4.125" style="1" customWidth="true"/>
    <col min="10" max="10" width="9.625" style="1" customWidth="true"/>
    <col min="11" max="11" width="9.5" style="1" customWidth="true"/>
    <col min="12" max="12" width="9.75" style="1" customWidth="true"/>
    <col min="13" max="16384" width="9" style="1"/>
  </cols>
  <sheetData>
    <row r="1" ht="19" customHeight="true" spans="1:9">
      <c r="A1" s="2"/>
      <c r="I1" s="46" t="s">
        <v>273</v>
      </c>
    </row>
    <row r="2" ht="24" customHeight="true" spans="1:12">
      <c r="A2" s="55" t="s">
        <v>274</v>
      </c>
      <c r="B2" s="56"/>
      <c r="C2" s="56"/>
      <c r="D2" s="56"/>
      <c r="E2" s="56"/>
      <c r="F2" s="56"/>
      <c r="G2" s="56"/>
      <c r="H2" s="56"/>
      <c r="I2" s="80"/>
      <c r="J2" s="81"/>
      <c r="K2" s="81"/>
      <c r="L2" s="81"/>
    </row>
    <row r="3" s="52" customFormat="true" ht="25" customHeight="true" spans="1:12">
      <c r="A3" s="57" t="s">
        <v>275</v>
      </c>
      <c r="B3" s="57"/>
      <c r="C3" s="57"/>
      <c r="D3" s="57"/>
      <c r="E3" s="57"/>
      <c r="F3" s="57"/>
      <c r="G3" s="57"/>
      <c r="H3" s="57"/>
      <c r="I3" s="57"/>
      <c r="J3" s="82"/>
      <c r="K3" s="82"/>
      <c r="L3" s="82"/>
    </row>
    <row r="4" s="84" customFormat="true" ht="27" customHeight="true" spans="1:9">
      <c r="A4" s="58" t="s">
        <v>276</v>
      </c>
      <c r="B4" s="59" t="s">
        <v>335</v>
      </c>
      <c r="C4" s="59"/>
      <c r="D4" s="59"/>
      <c r="E4" s="59"/>
      <c r="F4" s="59"/>
      <c r="G4" s="59"/>
      <c r="H4" s="59"/>
      <c r="I4" s="59"/>
    </row>
    <row r="5" s="84" customFormat="true" ht="27" customHeight="true" spans="1:9">
      <c r="A5" s="60" t="s">
        <v>278</v>
      </c>
      <c r="B5" s="59" t="s">
        <v>249</v>
      </c>
      <c r="C5" s="59"/>
      <c r="D5" s="59"/>
      <c r="E5" s="59"/>
      <c r="F5" s="59"/>
      <c r="G5" s="59"/>
      <c r="H5" s="59"/>
      <c r="I5" s="59"/>
    </row>
    <row r="6" s="84" customFormat="true" ht="27" customHeight="true" spans="1:9">
      <c r="A6" s="61" t="s">
        <v>279</v>
      </c>
      <c r="B6" s="62" t="s">
        <v>280</v>
      </c>
      <c r="C6" s="62"/>
      <c r="D6" s="62"/>
      <c r="E6" s="72">
        <v>5</v>
      </c>
      <c r="F6" s="72"/>
      <c r="G6" s="72"/>
      <c r="H6" s="72"/>
      <c r="I6" s="72"/>
    </row>
    <row r="7" s="84" customFormat="true" ht="27" customHeight="true" spans="1:9">
      <c r="A7" s="63"/>
      <c r="B7" s="62" t="s">
        <v>281</v>
      </c>
      <c r="C7" s="62"/>
      <c r="D7" s="62"/>
      <c r="E7" s="72">
        <v>5</v>
      </c>
      <c r="F7" s="72"/>
      <c r="G7" s="72"/>
      <c r="H7" s="72"/>
      <c r="I7" s="72"/>
    </row>
    <row r="8" customFormat="true" ht="42" customHeight="true" spans="1:9">
      <c r="A8" s="85" t="s">
        <v>282</v>
      </c>
      <c r="B8" s="86" t="s">
        <v>336</v>
      </c>
      <c r="C8" s="86"/>
      <c r="D8" s="86"/>
      <c r="E8" s="86"/>
      <c r="F8" s="86"/>
      <c r="G8" s="86"/>
      <c r="H8" s="86"/>
      <c r="I8" s="86"/>
    </row>
    <row r="9" s="53" customFormat="true" ht="30" customHeight="true" spans="1:9">
      <c r="A9" s="87" t="s">
        <v>284</v>
      </c>
      <c r="B9" s="88" t="s">
        <v>285</v>
      </c>
      <c r="C9" s="88" t="s">
        <v>286</v>
      </c>
      <c r="D9" s="89" t="s">
        <v>287</v>
      </c>
      <c r="E9" s="89"/>
      <c r="F9" s="89" t="s">
        <v>288</v>
      </c>
      <c r="G9" s="89"/>
      <c r="H9" s="89"/>
      <c r="I9" s="89"/>
    </row>
    <row r="10" customFormat="true" ht="30" customHeight="true" spans="1:9">
      <c r="A10" s="87"/>
      <c r="B10" s="87" t="s">
        <v>337</v>
      </c>
      <c r="C10" s="87" t="s">
        <v>290</v>
      </c>
      <c r="D10" s="90" t="s">
        <v>338</v>
      </c>
      <c r="E10" s="92"/>
      <c r="F10" s="90" t="s">
        <v>339</v>
      </c>
      <c r="G10" s="93"/>
      <c r="H10" s="93"/>
      <c r="I10" s="100"/>
    </row>
    <row r="11" customFormat="true" ht="67" customHeight="true" spans="1:9">
      <c r="A11" s="87"/>
      <c r="B11" s="87"/>
      <c r="C11" s="87" t="s">
        <v>295</v>
      </c>
      <c r="D11" s="90" t="s">
        <v>335</v>
      </c>
      <c r="E11" s="92"/>
      <c r="F11" s="94" t="s">
        <v>340</v>
      </c>
      <c r="G11" s="95"/>
      <c r="H11" s="95"/>
      <c r="I11" s="101"/>
    </row>
    <row r="12" customFormat="true" ht="30" customHeight="true" spans="1:9">
      <c r="A12" s="87"/>
      <c r="B12" s="87"/>
      <c r="C12" s="87" t="s">
        <v>298</v>
      </c>
      <c r="D12" s="90" t="s">
        <v>335</v>
      </c>
      <c r="E12" s="92"/>
      <c r="F12" s="96" t="s">
        <v>299</v>
      </c>
      <c r="G12" s="97"/>
      <c r="H12" s="97"/>
      <c r="I12" s="97"/>
    </row>
    <row r="13" customFormat="true" ht="30" customHeight="true" spans="1:9">
      <c r="A13" s="87"/>
      <c r="B13" s="87" t="s">
        <v>341</v>
      </c>
      <c r="C13" s="87" t="s">
        <v>300</v>
      </c>
      <c r="D13" s="90" t="s">
        <v>335</v>
      </c>
      <c r="E13" s="92"/>
      <c r="F13" s="90" t="s">
        <v>342</v>
      </c>
      <c r="G13" s="93"/>
      <c r="H13" s="93"/>
      <c r="I13" s="100"/>
    </row>
    <row r="14" customFormat="true" ht="55" customHeight="true" spans="1:9">
      <c r="A14" s="87"/>
      <c r="B14" s="87" t="s">
        <v>343</v>
      </c>
      <c r="C14" s="91" t="s">
        <v>344</v>
      </c>
      <c r="D14" s="90" t="s">
        <v>345</v>
      </c>
      <c r="E14" s="92"/>
      <c r="F14" s="98" t="s">
        <v>346</v>
      </c>
      <c r="G14" s="99"/>
      <c r="H14" s="99"/>
      <c r="I14" s="102"/>
    </row>
    <row r="15" customFormat="true" ht="30" customHeight="true" spans="1:9">
      <c r="A15" s="87"/>
      <c r="B15" s="87" t="s">
        <v>316</v>
      </c>
      <c r="C15" s="91" t="s">
        <v>317</v>
      </c>
      <c r="D15" s="90" t="s">
        <v>347</v>
      </c>
      <c r="E15" s="92"/>
      <c r="F15" s="70" t="s">
        <v>319</v>
      </c>
      <c r="G15" s="70"/>
      <c r="H15" s="70"/>
      <c r="I15" s="70"/>
    </row>
  </sheetData>
  <mergeCells count="26">
    <mergeCell ref="A2:I2"/>
    <mergeCell ref="A3:I3"/>
    <mergeCell ref="B4:I4"/>
    <mergeCell ref="B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A6:A7"/>
    <mergeCell ref="A9:A15"/>
    <mergeCell ref="B10:B12"/>
  </mergeCell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F12" sqref="F12:I12"/>
    </sheetView>
  </sheetViews>
  <sheetFormatPr defaultColWidth="9" defaultRowHeight="13.5"/>
  <cols>
    <col min="1" max="1" width="11.25" style="1" customWidth="true"/>
    <col min="2" max="2" width="9" style="54"/>
    <col min="3" max="3" width="9" style="1"/>
    <col min="4" max="4" width="10.25" style="1" customWidth="true"/>
    <col min="5" max="5" width="12.625" style="1" customWidth="true"/>
    <col min="6" max="6" width="17.5" style="1" customWidth="true"/>
    <col min="7" max="7" width="10.25" style="1" customWidth="true"/>
    <col min="8" max="8" width="10.5" style="1" customWidth="true"/>
    <col min="9" max="9" width="4.125" style="1" customWidth="true"/>
    <col min="10" max="10" width="9.625" style="1" customWidth="true"/>
    <col min="11" max="11" width="9.5" style="1" customWidth="true"/>
    <col min="12" max="12" width="9.75" style="1" customWidth="true"/>
    <col min="13" max="16384" width="9" style="1"/>
  </cols>
  <sheetData>
    <row r="1" ht="19" customHeight="true" spans="1:9">
      <c r="A1" s="2"/>
      <c r="I1" s="46" t="s">
        <v>273</v>
      </c>
    </row>
    <row r="2" ht="24" customHeight="true" spans="1:12">
      <c r="A2" s="55" t="s">
        <v>274</v>
      </c>
      <c r="B2" s="56"/>
      <c r="C2" s="56"/>
      <c r="D2" s="56"/>
      <c r="E2" s="56"/>
      <c r="F2" s="56"/>
      <c r="G2" s="56"/>
      <c r="H2" s="56"/>
      <c r="I2" s="80"/>
      <c r="J2" s="81"/>
      <c r="K2" s="81"/>
      <c r="L2" s="81"/>
    </row>
    <row r="3" s="52" customFormat="true" ht="25" customHeight="true" spans="1:12">
      <c r="A3" s="57" t="s">
        <v>275</v>
      </c>
      <c r="B3" s="57"/>
      <c r="C3" s="57"/>
      <c r="D3" s="57"/>
      <c r="E3" s="57"/>
      <c r="F3" s="57"/>
      <c r="G3" s="57"/>
      <c r="H3" s="57"/>
      <c r="I3" s="57"/>
      <c r="J3" s="82"/>
      <c r="K3" s="82"/>
      <c r="L3" s="82"/>
    </row>
    <row r="4" customFormat="true" ht="30" customHeight="true" spans="1:9">
      <c r="A4" s="58" t="s">
        <v>276</v>
      </c>
      <c r="B4" s="59" t="s">
        <v>348</v>
      </c>
      <c r="C4" s="59"/>
      <c r="D4" s="59"/>
      <c r="E4" s="59"/>
      <c r="F4" s="59"/>
      <c r="G4" s="59"/>
      <c r="H4" s="59"/>
      <c r="I4" s="59"/>
    </row>
    <row r="5" customFormat="true" ht="30" customHeight="true" spans="1:9">
      <c r="A5" s="60" t="s">
        <v>278</v>
      </c>
      <c r="B5" s="59" t="s">
        <v>252</v>
      </c>
      <c r="C5" s="59"/>
      <c r="D5" s="59"/>
      <c r="E5" s="59"/>
      <c r="F5" s="59"/>
      <c r="G5" s="59"/>
      <c r="H5" s="59"/>
      <c r="I5" s="59"/>
    </row>
    <row r="6" customFormat="true" ht="30" customHeight="true" spans="1:9">
      <c r="A6" s="61" t="s">
        <v>279</v>
      </c>
      <c r="B6" s="62" t="s">
        <v>280</v>
      </c>
      <c r="C6" s="62"/>
      <c r="D6" s="62"/>
      <c r="E6" s="72">
        <v>3</v>
      </c>
      <c r="F6" s="72"/>
      <c r="G6" s="72"/>
      <c r="H6" s="72"/>
      <c r="I6" s="72"/>
    </row>
    <row r="7" customFormat="true" ht="30" customHeight="true" spans="1:9">
      <c r="A7" s="63"/>
      <c r="B7" s="62" t="s">
        <v>281</v>
      </c>
      <c r="C7" s="62"/>
      <c r="D7" s="62"/>
      <c r="E7" s="72">
        <v>3</v>
      </c>
      <c r="F7" s="72"/>
      <c r="G7" s="72"/>
      <c r="H7" s="72"/>
      <c r="I7" s="72"/>
    </row>
    <row r="8" customFormat="true" ht="66" customHeight="true" spans="1:9">
      <c r="A8" s="64" t="s">
        <v>282</v>
      </c>
      <c r="B8" s="65" t="s">
        <v>349</v>
      </c>
      <c r="C8" s="65"/>
      <c r="D8" s="65"/>
      <c r="E8" s="65"/>
      <c r="F8" s="65"/>
      <c r="G8" s="65"/>
      <c r="H8" s="65"/>
      <c r="I8" s="65"/>
    </row>
    <row r="9" s="53" customFormat="true" ht="30" customHeight="true" spans="1:9">
      <c r="A9" s="63" t="s">
        <v>284</v>
      </c>
      <c r="B9" s="66" t="s">
        <v>285</v>
      </c>
      <c r="C9" s="66" t="s">
        <v>286</v>
      </c>
      <c r="D9" s="67" t="s">
        <v>287</v>
      </c>
      <c r="E9" s="67"/>
      <c r="F9" s="67" t="s">
        <v>288</v>
      </c>
      <c r="G9" s="67"/>
      <c r="H9" s="67"/>
      <c r="I9" s="67"/>
    </row>
    <row r="10" customFormat="true" ht="30" customHeight="true" spans="1:9">
      <c r="A10" s="63"/>
      <c r="B10" s="63" t="s">
        <v>337</v>
      </c>
      <c r="C10" s="63" t="s">
        <v>290</v>
      </c>
      <c r="D10" s="68" t="s">
        <v>350</v>
      </c>
      <c r="E10" s="73"/>
      <c r="F10" s="74" t="s">
        <v>351</v>
      </c>
      <c r="G10" s="75"/>
      <c r="H10" s="75"/>
      <c r="I10" s="83"/>
    </row>
    <row r="11" customFormat="true" ht="30" customHeight="true" spans="1:9">
      <c r="A11" s="63"/>
      <c r="B11" s="63"/>
      <c r="C11" s="63" t="s">
        <v>295</v>
      </c>
      <c r="D11" s="69" t="s">
        <v>352</v>
      </c>
      <c r="E11" s="76"/>
      <c r="F11" s="74" t="s">
        <v>353</v>
      </c>
      <c r="G11" s="75"/>
      <c r="H11" s="75"/>
      <c r="I11" s="83"/>
    </row>
    <row r="12" customFormat="true" ht="30" customHeight="true" spans="1:9">
      <c r="A12" s="63"/>
      <c r="B12" s="63"/>
      <c r="C12" s="63" t="s">
        <v>298</v>
      </c>
      <c r="D12" s="69" t="s">
        <v>328</v>
      </c>
      <c r="E12" s="76"/>
      <c r="F12" s="74" t="s">
        <v>299</v>
      </c>
      <c r="G12" s="75"/>
      <c r="H12" s="75"/>
      <c r="I12" s="83"/>
    </row>
    <row r="13" customFormat="true" ht="30" customHeight="true" spans="1:9">
      <c r="A13" s="63"/>
      <c r="B13" s="63" t="s">
        <v>341</v>
      </c>
      <c r="C13" s="63" t="s">
        <v>300</v>
      </c>
      <c r="D13" s="69" t="s">
        <v>348</v>
      </c>
      <c r="E13" s="76"/>
      <c r="F13" s="77" t="s">
        <v>354</v>
      </c>
      <c r="G13" s="78"/>
      <c r="H13" s="78"/>
      <c r="I13" s="78"/>
    </row>
    <row r="14" customFormat="true" ht="42" customHeight="true" spans="1:9">
      <c r="A14" s="63"/>
      <c r="B14" s="63" t="s">
        <v>343</v>
      </c>
      <c r="C14" s="61" t="s">
        <v>355</v>
      </c>
      <c r="D14" s="70" t="s">
        <v>348</v>
      </c>
      <c r="E14" s="70"/>
      <c r="F14" s="77" t="s">
        <v>356</v>
      </c>
      <c r="G14" s="78"/>
      <c r="H14" s="78"/>
      <c r="I14" s="78"/>
    </row>
    <row r="15" customFormat="true" ht="30" customHeight="true" spans="1:9">
      <c r="A15" s="63"/>
      <c r="B15" s="63"/>
      <c r="C15" s="61" t="s">
        <v>313</v>
      </c>
      <c r="D15" s="70" t="s">
        <v>348</v>
      </c>
      <c r="E15" s="70"/>
      <c r="F15" s="79" t="s">
        <v>357</v>
      </c>
      <c r="G15" s="79"/>
      <c r="H15" s="79"/>
      <c r="I15" s="79"/>
    </row>
    <row r="16" customFormat="true" ht="30" customHeight="true" spans="1:9">
      <c r="A16" s="63"/>
      <c r="B16" s="63" t="s">
        <v>316</v>
      </c>
      <c r="C16" s="71" t="s">
        <v>317</v>
      </c>
      <c r="D16" s="70" t="s">
        <v>358</v>
      </c>
      <c r="E16" s="70"/>
      <c r="F16" s="70" t="s">
        <v>334</v>
      </c>
      <c r="G16" s="70"/>
      <c r="H16" s="70"/>
      <c r="I16" s="70"/>
    </row>
  </sheetData>
  <mergeCells count="29">
    <mergeCell ref="A2:I2"/>
    <mergeCell ref="A3:I3"/>
    <mergeCell ref="B4:I4"/>
    <mergeCell ref="B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A6:A7"/>
    <mergeCell ref="A9:A16"/>
    <mergeCell ref="B10:B12"/>
    <mergeCell ref="B14:B15"/>
  </mergeCell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I27"/>
  <sheetViews>
    <sheetView topLeftCell="A19" workbookViewId="0">
      <selection activeCell="K8" sqref="K8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5.375" style="1" customWidth="true"/>
    <col min="6" max="8" width="9.625" style="1" customWidth="true"/>
    <col min="9" max="9" width="24.375" style="1" customWidth="true"/>
    <col min="10" max="10" width="9.75" style="1" customWidth="true"/>
    <col min="11" max="16383" width="10" style="1"/>
  </cols>
  <sheetData>
    <row r="1" ht="25" customHeight="true" spans="2:9">
      <c r="B1" s="2"/>
      <c r="I1" s="46" t="s">
        <v>359</v>
      </c>
    </row>
    <row r="2" ht="27" customHeight="true" spans="2:9">
      <c r="B2" s="3" t="s">
        <v>360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361</v>
      </c>
      <c r="C3" s="4"/>
      <c r="D3" s="4"/>
      <c r="E3" s="4"/>
      <c r="F3" s="4"/>
      <c r="G3" s="4"/>
      <c r="H3" s="4"/>
      <c r="I3" s="4"/>
    </row>
    <row r="4" customFormat="true" ht="27" customHeight="true" spans="2:9">
      <c r="B4" s="5" t="s">
        <v>362</v>
      </c>
      <c r="C4" s="6"/>
      <c r="D4" s="6"/>
      <c r="E4" s="6" t="s">
        <v>0</v>
      </c>
      <c r="F4" s="6"/>
      <c r="G4" s="6"/>
      <c r="H4" s="6"/>
      <c r="I4" s="6"/>
    </row>
    <row r="5" customFormat="true" ht="27" customHeight="true" spans="2:9">
      <c r="B5" s="7" t="s">
        <v>363</v>
      </c>
      <c r="C5" s="8" t="s">
        <v>364</v>
      </c>
      <c r="D5" s="9"/>
      <c r="E5" s="22" t="s">
        <v>365</v>
      </c>
      <c r="F5" s="29"/>
      <c r="G5" s="29"/>
      <c r="H5" s="29"/>
      <c r="I5" s="36"/>
    </row>
    <row r="6" customFormat="true" ht="29" customHeight="true" spans="2:9">
      <c r="B6" s="10"/>
      <c r="C6" s="8" t="s">
        <v>75</v>
      </c>
      <c r="D6" s="9"/>
      <c r="E6" s="30" t="s">
        <v>366</v>
      </c>
      <c r="F6" s="31"/>
      <c r="G6" s="31"/>
      <c r="H6" s="31"/>
      <c r="I6" s="47"/>
    </row>
    <row r="7" customFormat="true" ht="63" customHeight="true" spans="2:9">
      <c r="B7" s="11"/>
      <c r="C7" s="8" t="s">
        <v>76</v>
      </c>
      <c r="D7" s="12"/>
      <c r="E7" s="30" t="s">
        <v>367</v>
      </c>
      <c r="F7" s="32"/>
      <c r="G7" s="32"/>
      <c r="H7" s="32"/>
      <c r="I7" s="48"/>
    </row>
    <row r="8" customFormat="true" ht="27" customHeight="true" spans="2:9">
      <c r="B8" s="13"/>
      <c r="C8" s="8" t="s">
        <v>368</v>
      </c>
      <c r="D8" s="14"/>
      <c r="E8" s="14"/>
      <c r="F8" s="33"/>
      <c r="G8" s="34" t="s">
        <v>369</v>
      </c>
      <c r="H8" s="34" t="s">
        <v>281</v>
      </c>
      <c r="I8" s="34" t="s">
        <v>370</v>
      </c>
    </row>
    <row r="9" customFormat="true" ht="27" customHeight="true" spans="2:9">
      <c r="B9" s="15"/>
      <c r="C9" s="16"/>
      <c r="D9" s="17"/>
      <c r="E9" s="17"/>
      <c r="F9" s="35"/>
      <c r="G9" s="34">
        <v>795.24</v>
      </c>
      <c r="H9" s="34">
        <v>795.24</v>
      </c>
      <c r="I9" s="34">
        <v>0</v>
      </c>
    </row>
    <row r="10" customFormat="true" ht="120" customHeight="true" spans="2:9">
      <c r="B10" s="18" t="s">
        <v>371</v>
      </c>
      <c r="C10" s="19" t="s">
        <v>372</v>
      </c>
      <c r="D10" s="20"/>
      <c r="E10" s="20"/>
      <c r="F10" s="20"/>
      <c r="G10" s="20"/>
      <c r="H10" s="20"/>
      <c r="I10" s="49"/>
    </row>
    <row r="11" customFormat="true" ht="35" customHeight="true" spans="2:9">
      <c r="B11" s="9" t="s">
        <v>373</v>
      </c>
      <c r="C11" s="9" t="s">
        <v>285</v>
      </c>
      <c r="D11" s="9" t="s">
        <v>286</v>
      </c>
      <c r="E11" s="21"/>
      <c r="F11" s="9" t="s">
        <v>287</v>
      </c>
      <c r="G11" s="21"/>
      <c r="H11" s="9" t="s">
        <v>374</v>
      </c>
      <c r="I11" s="21"/>
    </row>
    <row r="12" customFormat="true" ht="32" customHeight="true" spans="2:9">
      <c r="B12" s="21"/>
      <c r="C12" s="7" t="s">
        <v>375</v>
      </c>
      <c r="D12" s="22" t="s">
        <v>290</v>
      </c>
      <c r="E12" s="36"/>
      <c r="F12" s="9" t="s">
        <v>376</v>
      </c>
      <c r="G12" s="21"/>
      <c r="H12" s="37" t="s">
        <v>377</v>
      </c>
      <c r="I12" s="50"/>
    </row>
    <row r="13" customFormat="true" ht="49" customHeight="true" spans="2:9">
      <c r="B13" s="21"/>
      <c r="C13" s="10"/>
      <c r="D13" s="23"/>
      <c r="E13" s="38"/>
      <c r="F13" s="22" t="s">
        <v>378</v>
      </c>
      <c r="G13" s="36"/>
      <c r="H13" s="39" t="s">
        <v>379</v>
      </c>
      <c r="I13" s="51"/>
    </row>
    <row r="14" customFormat="true" ht="75" customHeight="true" spans="2:9">
      <c r="B14" s="21"/>
      <c r="C14" s="10"/>
      <c r="D14" s="23"/>
      <c r="E14" s="38"/>
      <c r="F14" s="22" t="s">
        <v>277</v>
      </c>
      <c r="G14" s="36"/>
      <c r="H14" s="39" t="s">
        <v>380</v>
      </c>
      <c r="I14" s="51"/>
    </row>
    <row r="15" customFormat="true" ht="94" customHeight="true" spans="2:9">
      <c r="B15" s="21"/>
      <c r="C15" s="10"/>
      <c r="D15" s="23"/>
      <c r="E15" s="38"/>
      <c r="F15" s="9" t="s">
        <v>381</v>
      </c>
      <c r="G15" s="9"/>
      <c r="H15" s="39" t="s">
        <v>382</v>
      </c>
      <c r="I15" s="51"/>
    </row>
    <row r="16" customFormat="true" ht="62" customHeight="true" spans="2:9">
      <c r="B16" s="21"/>
      <c r="C16" s="10"/>
      <c r="D16" s="23"/>
      <c r="E16" s="38"/>
      <c r="F16" s="9" t="s">
        <v>335</v>
      </c>
      <c r="G16" s="9"/>
      <c r="H16" s="39" t="s">
        <v>383</v>
      </c>
      <c r="I16" s="51"/>
    </row>
    <row r="17" customFormat="true" ht="30" customHeight="true" spans="2:9">
      <c r="B17" s="21"/>
      <c r="C17" s="10"/>
      <c r="D17" s="24"/>
      <c r="E17" s="40"/>
      <c r="F17" s="9" t="s">
        <v>348</v>
      </c>
      <c r="G17" s="9"/>
      <c r="H17" s="39" t="s">
        <v>384</v>
      </c>
      <c r="I17" s="51"/>
    </row>
    <row r="18" customFormat="true" ht="27" customHeight="true" spans="2:9">
      <c r="B18" s="21"/>
      <c r="C18" s="10"/>
      <c r="D18" s="22" t="s">
        <v>295</v>
      </c>
      <c r="E18" s="36"/>
      <c r="F18" s="9" t="s">
        <v>385</v>
      </c>
      <c r="G18" s="21"/>
      <c r="H18" s="41">
        <v>1</v>
      </c>
      <c r="I18" s="21"/>
    </row>
    <row r="19" customFormat="true" ht="27" customHeight="true" spans="2:9">
      <c r="B19" s="21"/>
      <c r="C19" s="10"/>
      <c r="D19" s="24"/>
      <c r="E19" s="40"/>
      <c r="F19" s="28" t="s">
        <v>386</v>
      </c>
      <c r="G19" s="42"/>
      <c r="H19" s="28" t="s">
        <v>387</v>
      </c>
      <c r="I19" s="42"/>
    </row>
    <row r="20" customFormat="true" ht="27" customHeight="true" spans="2:9">
      <c r="B20" s="21"/>
      <c r="C20" s="11"/>
      <c r="D20" s="9" t="s">
        <v>298</v>
      </c>
      <c r="E20" s="21"/>
      <c r="F20" s="9" t="s">
        <v>388</v>
      </c>
      <c r="G20" s="9"/>
      <c r="H20" s="9" t="s">
        <v>299</v>
      </c>
      <c r="I20" s="9"/>
    </row>
    <row r="21" customFormat="true" ht="27" customHeight="true" spans="2:9">
      <c r="B21" s="21"/>
      <c r="C21" s="5" t="s">
        <v>300</v>
      </c>
      <c r="D21" s="25" t="s">
        <v>389</v>
      </c>
      <c r="E21" s="43"/>
      <c r="F21" s="9" t="s">
        <v>390</v>
      </c>
      <c r="G21" s="9"/>
      <c r="H21" s="9" t="s">
        <v>391</v>
      </c>
      <c r="I21" s="9"/>
    </row>
    <row r="22" customFormat="true" ht="27" customHeight="true" spans="2:9">
      <c r="B22" s="21"/>
      <c r="C22" s="26"/>
      <c r="D22" s="27"/>
      <c r="E22" s="44"/>
      <c r="F22" s="28" t="s">
        <v>392</v>
      </c>
      <c r="G22" s="42"/>
      <c r="H22" s="28" t="s">
        <v>393</v>
      </c>
      <c r="I22" s="42"/>
    </row>
    <row r="23" customFormat="true" ht="51" customHeight="true" spans="2:9">
      <c r="B23" s="21"/>
      <c r="C23" s="9" t="s">
        <v>343</v>
      </c>
      <c r="D23" s="22" t="s">
        <v>394</v>
      </c>
      <c r="E23" s="36"/>
      <c r="F23" s="9" t="s">
        <v>75</v>
      </c>
      <c r="G23" s="9"/>
      <c r="H23" s="37" t="s">
        <v>395</v>
      </c>
      <c r="I23" s="50"/>
    </row>
    <row r="24" customFormat="true" ht="84" customHeight="true" spans="2:9">
      <c r="B24" s="21"/>
      <c r="C24" s="9"/>
      <c r="D24" s="24"/>
      <c r="E24" s="40"/>
      <c r="F24" s="28" t="s">
        <v>76</v>
      </c>
      <c r="G24" s="42"/>
      <c r="H24" s="39" t="s">
        <v>396</v>
      </c>
      <c r="I24" s="51"/>
    </row>
    <row r="25" customFormat="true" ht="30" customHeight="true" spans="2:9">
      <c r="B25" s="21"/>
      <c r="C25" s="6"/>
      <c r="D25" s="28" t="s">
        <v>397</v>
      </c>
      <c r="E25" s="42"/>
      <c r="F25" s="9" t="s">
        <v>398</v>
      </c>
      <c r="G25" s="21"/>
      <c r="H25" s="37" t="s">
        <v>399</v>
      </c>
      <c r="I25" s="37"/>
    </row>
    <row r="26" customFormat="true" ht="27" customHeight="true" spans="2:9">
      <c r="B26" s="21"/>
      <c r="C26" s="6"/>
      <c r="D26" s="28" t="s">
        <v>313</v>
      </c>
      <c r="E26" s="42"/>
      <c r="F26" s="9" t="s">
        <v>398</v>
      </c>
      <c r="G26" s="21"/>
      <c r="H26" s="45" t="s">
        <v>400</v>
      </c>
      <c r="I26" s="45"/>
    </row>
    <row r="27" customFormat="true" ht="26" customHeight="true" spans="2:9">
      <c r="B27" s="21"/>
      <c r="C27" s="6" t="s">
        <v>401</v>
      </c>
      <c r="D27" s="9" t="s">
        <v>316</v>
      </c>
      <c r="E27" s="21"/>
      <c r="F27" s="9" t="s">
        <v>333</v>
      </c>
      <c r="G27" s="9"/>
      <c r="H27" s="45" t="s">
        <v>319</v>
      </c>
      <c r="I27" s="45"/>
    </row>
  </sheetData>
  <mergeCells count="60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B5:B9"/>
    <mergeCell ref="B11:B27"/>
    <mergeCell ref="C12:C20"/>
    <mergeCell ref="C21:C22"/>
    <mergeCell ref="C23:C26"/>
    <mergeCell ref="D18:E19"/>
    <mergeCell ref="C8:F9"/>
    <mergeCell ref="D12:E17"/>
    <mergeCell ref="D23:E24"/>
    <mergeCell ref="D21:E22"/>
  </mergeCells>
  <printOptions horizontalCentered="true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2022-03-05T03:28:00Z</dcterms:created>
  <dcterms:modified xsi:type="dcterms:W3CDTF">2024-03-05T20:49:04Z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2F82D05C49EE425185938CBA28AE5995_12</vt:lpwstr>
  </property>
</Properties>
</file>